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b.lan\data\Skupina\KP_VEREJNE_ZAKAZKY\2024_Vystavba_obnova_OSSMB-vykopove_prace\"/>
    </mc:Choice>
  </mc:AlternateContent>
  <xr:revisionPtr revIDLastSave="0" documentId="8_{EC154F5A-4810-4EB2-ADF6-D7EB261203BF}" xr6:coauthVersionLast="47" xr6:coauthVersionMax="47" xr10:uidLastSave="{00000000-0000-0000-0000-000000000000}"/>
  <bookViews>
    <workbookView xWindow="10935" yWindow="3885" windowWidth="18930" windowHeight="11700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Položky!$A$1:$G$98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Položky!$G$5</definedName>
    <definedName name="SloupecCisloPol">Položky!$B$5</definedName>
    <definedName name="SloupecJC">Položky!$F$5</definedName>
    <definedName name="SloupecMJ">Položky!$D$5</definedName>
    <definedName name="SloupecMnozstvi">Položky!$E$5</definedName>
    <definedName name="SloupecNazPol">Položky!$C$5</definedName>
    <definedName name="SloupecPC">Položky!$A$5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0" i="3" l="1"/>
  <c r="G89" i="3"/>
  <c r="G88" i="3"/>
  <c r="G70" i="3"/>
  <c r="G94" i="3" l="1"/>
  <c r="G93" i="3"/>
  <c r="G92" i="3"/>
  <c r="G87" i="3"/>
  <c r="G86" i="3"/>
  <c r="G85" i="3"/>
  <c r="G84" i="3"/>
  <c r="G83" i="3"/>
  <c r="G82" i="3"/>
  <c r="G81" i="3"/>
  <c r="G80" i="3"/>
  <c r="G79" i="3"/>
  <c r="G78" i="3"/>
  <c r="G76" i="3"/>
  <c r="G69" i="3"/>
  <c r="G8" i="3"/>
  <c r="G74" i="3" l="1"/>
  <c r="G68" i="3" l="1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43" i="3"/>
  <c r="BD67" i="3" l="1"/>
  <c r="BB67" i="3"/>
  <c r="BA67" i="3"/>
  <c r="BC67" i="3"/>
  <c r="BD66" i="3"/>
  <c r="BB66" i="3"/>
  <c r="BA66" i="3"/>
  <c r="BC66" i="3"/>
  <c r="BD65" i="3"/>
  <c r="BB65" i="3"/>
  <c r="BA65" i="3"/>
  <c r="BC65" i="3"/>
  <c r="BD62" i="3"/>
  <c r="BB62" i="3"/>
  <c r="BA62" i="3"/>
  <c r="BC62" i="3"/>
  <c r="BD61" i="3"/>
  <c r="BB61" i="3"/>
  <c r="BA61" i="3"/>
  <c r="BC61" i="3"/>
  <c r="BD56" i="3"/>
  <c r="BB56" i="3"/>
  <c r="BA56" i="3"/>
  <c r="BC56" i="3"/>
  <c r="BD55" i="3"/>
  <c r="BB55" i="3"/>
  <c r="BA55" i="3"/>
  <c r="BC55" i="3"/>
  <c r="BD52" i="3"/>
  <c r="BB52" i="3"/>
  <c r="BA52" i="3"/>
  <c r="G52" i="3"/>
  <c r="BC52" i="3" s="1"/>
  <c r="BD51" i="3"/>
  <c r="BB51" i="3"/>
  <c r="BA51" i="3"/>
  <c r="G51" i="3"/>
  <c r="BC51" i="3" s="1"/>
  <c r="BD50" i="3"/>
  <c r="BB50" i="3"/>
  <c r="BA50" i="3"/>
  <c r="G50" i="3"/>
  <c r="BC50" i="3" s="1"/>
  <c r="BD49" i="3"/>
  <c r="BB49" i="3"/>
  <c r="BA49" i="3"/>
  <c r="G49" i="3"/>
  <c r="BC49" i="3" s="1"/>
  <c r="BD48" i="3"/>
  <c r="BB48" i="3"/>
  <c r="BA48" i="3"/>
  <c r="G48" i="3"/>
  <c r="BC48" i="3" s="1"/>
  <c r="BD47" i="3"/>
  <c r="BB47" i="3"/>
  <c r="BA47" i="3"/>
  <c r="G47" i="3"/>
  <c r="BC47" i="3" s="1"/>
  <c r="BD46" i="3"/>
  <c r="BB46" i="3"/>
  <c r="BA46" i="3"/>
  <c r="G46" i="3"/>
  <c r="BC46" i="3" s="1"/>
  <c r="BD45" i="3"/>
  <c r="BB45" i="3"/>
  <c r="BA45" i="3"/>
  <c r="G45" i="3"/>
  <c r="BC45" i="3" s="1"/>
  <c r="BD44" i="3"/>
  <c r="BB44" i="3"/>
  <c r="BA44" i="3"/>
  <c r="G44" i="3"/>
  <c r="BC44" i="3" s="1"/>
  <c r="BD42" i="3"/>
  <c r="BB42" i="3"/>
  <c r="BA42" i="3"/>
  <c r="G42" i="3"/>
  <c r="BC42" i="3" s="1"/>
  <c r="BD41" i="3"/>
  <c r="BB41" i="3"/>
  <c r="BA41" i="3"/>
  <c r="G41" i="3"/>
  <c r="BC41" i="3" s="1"/>
  <c r="BD40" i="3"/>
  <c r="BB40" i="3"/>
  <c r="BA40" i="3"/>
  <c r="G40" i="3"/>
  <c r="BC40" i="3" s="1"/>
  <c r="BD39" i="3"/>
  <c r="BB39" i="3"/>
  <c r="BA39" i="3"/>
  <c r="G39" i="3"/>
  <c r="BC39" i="3" s="1"/>
  <c r="BD38" i="3"/>
  <c r="BB38" i="3"/>
  <c r="BA38" i="3"/>
  <c r="G38" i="3"/>
  <c r="BC38" i="3" s="1"/>
  <c r="BD37" i="3"/>
  <c r="BB37" i="3"/>
  <c r="BA37" i="3"/>
  <c r="G37" i="3"/>
  <c r="BC37" i="3" s="1"/>
  <c r="BD36" i="3"/>
  <c r="BB36" i="3"/>
  <c r="BA36" i="3"/>
  <c r="G36" i="3"/>
  <c r="BC36" i="3" s="1"/>
  <c r="BD35" i="3"/>
  <c r="BB35" i="3"/>
  <c r="BA35" i="3"/>
  <c r="G35" i="3"/>
  <c r="BC35" i="3" s="1"/>
  <c r="BD34" i="3"/>
  <c r="BB34" i="3"/>
  <c r="BA34" i="3"/>
  <c r="G34" i="3"/>
  <c r="BC34" i="3" s="1"/>
  <c r="BD33" i="3"/>
  <c r="BB33" i="3"/>
  <c r="BA33" i="3"/>
  <c r="G33" i="3"/>
  <c r="BC33" i="3" s="1"/>
  <c r="BD32" i="3"/>
  <c r="BB32" i="3"/>
  <c r="BA32" i="3"/>
  <c r="G32" i="3"/>
  <c r="BC32" i="3" s="1"/>
  <c r="BD31" i="3"/>
  <c r="BB31" i="3"/>
  <c r="BA31" i="3"/>
  <c r="G31" i="3"/>
  <c r="BC31" i="3" s="1"/>
  <c r="BD30" i="3"/>
  <c r="BB30" i="3"/>
  <c r="BA30" i="3"/>
  <c r="G30" i="3"/>
  <c r="BC30" i="3" s="1"/>
  <c r="BD29" i="3"/>
  <c r="BB29" i="3"/>
  <c r="BA29" i="3"/>
  <c r="G29" i="3"/>
  <c r="BC29" i="3" s="1"/>
  <c r="BD28" i="3"/>
  <c r="BB28" i="3"/>
  <c r="BA28" i="3"/>
  <c r="G28" i="3"/>
  <c r="BC28" i="3" s="1"/>
  <c r="BD27" i="3"/>
  <c r="BB27" i="3"/>
  <c r="BA27" i="3"/>
  <c r="G27" i="3"/>
  <c r="BC27" i="3" s="1"/>
  <c r="BD26" i="3"/>
  <c r="BB26" i="3"/>
  <c r="BA26" i="3"/>
  <c r="G26" i="3"/>
  <c r="BC26" i="3" s="1"/>
  <c r="BD25" i="3"/>
  <c r="BB25" i="3"/>
  <c r="BA25" i="3"/>
  <c r="G25" i="3"/>
  <c r="BC25" i="3" s="1"/>
  <c r="BD24" i="3"/>
  <c r="BB24" i="3"/>
  <c r="BA24" i="3"/>
  <c r="G24" i="3"/>
  <c r="BC24" i="3" s="1"/>
  <c r="BD23" i="3"/>
  <c r="BB23" i="3"/>
  <c r="BA23" i="3"/>
  <c r="G23" i="3"/>
  <c r="BC23" i="3" s="1"/>
  <c r="BD22" i="3"/>
  <c r="BB22" i="3"/>
  <c r="BA22" i="3"/>
  <c r="G22" i="3"/>
  <c r="BC22" i="3" s="1"/>
  <c r="BD21" i="3"/>
  <c r="BB21" i="3"/>
  <c r="BA21" i="3"/>
  <c r="G21" i="3"/>
  <c r="BC21" i="3" s="1"/>
  <c r="BD20" i="3"/>
  <c r="BB20" i="3"/>
  <c r="BA20" i="3"/>
  <c r="G20" i="3"/>
  <c r="BC20" i="3" s="1"/>
  <c r="BD19" i="3"/>
  <c r="BB19" i="3"/>
  <c r="BA19" i="3"/>
  <c r="G19" i="3"/>
  <c r="BC19" i="3" s="1"/>
  <c r="BD18" i="3"/>
  <c r="BB18" i="3"/>
  <c r="BA18" i="3"/>
  <c r="G18" i="3"/>
  <c r="BC18" i="3" s="1"/>
  <c r="BD17" i="3"/>
  <c r="BB17" i="3"/>
  <c r="BA17" i="3"/>
  <c r="G17" i="3"/>
  <c r="BC17" i="3" s="1"/>
  <c r="BD16" i="3"/>
  <c r="BB16" i="3"/>
  <c r="BA16" i="3"/>
  <c r="G16" i="3"/>
  <c r="C95" i="3"/>
  <c r="G13" i="3"/>
  <c r="G7" i="3"/>
  <c r="G9" i="3" s="1"/>
  <c r="BD8" i="3"/>
  <c r="BC8" i="3"/>
  <c r="BB8" i="3"/>
  <c r="BA8" i="3"/>
  <c r="C9" i="3"/>
  <c r="BD12" i="3"/>
  <c r="BC12" i="3"/>
  <c r="BB12" i="3"/>
  <c r="BA12" i="3"/>
  <c r="G12" i="3"/>
  <c r="BD11" i="3"/>
  <c r="BC11" i="3"/>
  <c r="BB11" i="3"/>
  <c r="BA11" i="3"/>
  <c r="G11" i="3"/>
  <c r="C14" i="3"/>
  <c r="G95" i="3" l="1"/>
  <c r="G14" i="3"/>
  <c r="BC16" i="3"/>
  <c r="BC95" i="3" s="1"/>
  <c r="BD95" i="3"/>
  <c r="BB95" i="3"/>
  <c r="BA95" i="3"/>
  <c r="BB9" i="3"/>
  <c r="BD9" i="3"/>
  <c r="BA9" i="3"/>
  <c r="BC9" i="3"/>
  <c r="BB14" i="3"/>
  <c r="BD14" i="3"/>
  <c r="BA14" i="3"/>
  <c r="BC14" i="3"/>
  <c r="G96" i="3" l="1"/>
</calcChain>
</file>

<file path=xl/sharedStrings.xml><?xml version="1.0" encoding="utf-8"?>
<sst xmlns="http://schemas.openxmlformats.org/spreadsheetml/2006/main" count="249" uniqueCount="170">
  <si>
    <t>HZS</t>
  </si>
  <si>
    <t>P.č.</t>
  </si>
  <si>
    <t>Číslo položky</t>
  </si>
  <si>
    <t>Název položky</t>
  </si>
  <si>
    <t>MJ</t>
  </si>
  <si>
    <t>Díl:</t>
  </si>
  <si>
    <t>1</t>
  </si>
  <si>
    <t>Celkem za</t>
  </si>
  <si>
    <t>m</t>
  </si>
  <si>
    <t>199000000R00</t>
  </si>
  <si>
    <t xml:space="preserve">Poplatek za skladku suti </t>
  </si>
  <si>
    <t>t</t>
  </si>
  <si>
    <t>199000005R00</t>
  </si>
  <si>
    <t xml:space="preserve">Poplatek za skládku zeminy 1- 4 </t>
  </si>
  <si>
    <t>572942112R00</t>
  </si>
  <si>
    <t xml:space="preserve">Vyspravení krytu po překopu lit.asfaltem, do 6 cm </t>
  </si>
  <si>
    <t>m2</t>
  </si>
  <si>
    <t>577133131U00</t>
  </si>
  <si>
    <t xml:space="preserve">Asf bet ABJ I mod tl 40mm do3m </t>
  </si>
  <si>
    <t>578142121R00</t>
  </si>
  <si>
    <t xml:space="preserve">Litý asfalt z kameniva jemnozrnný nad 3 m tl. 4 cm </t>
  </si>
  <si>
    <t>578901111R00</t>
  </si>
  <si>
    <t xml:space="preserve">Zdrsňovací posyp litého asf.obal.kamenivem 4 kg/m2 </t>
  </si>
  <si>
    <t>62</t>
  </si>
  <si>
    <t>Úpravy povrchů vnější</t>
  </si>
  <si>
    <t>622428971R00</t>
  </si>
  <si>
    <t xml:space="preserve">Příplatek k položce za vícebarevnou omítku </t>
  </si>
  <si>
    <t>622451122R00</t>
  </si>
  <si>
    <t xml:space="preserve">Omítka vnější stěn, MC, hrubá zatřená </t>
  </si>
  <si>
    <t>hod</t>
  </si>
  <si>
    <t>HZS - stavební práce stavební dělník v tarifní třídě 5</t>
  </si>
  <si>
    <t>kus</t>
  </si>
  <si>
    <t>962032241R00</t>
  </si>
  <si>
    <t xml:space="preserve">Bourání zdiva z cihel pálených na MC </t>
  </si>
  <si>
    <t>m3</t>
  </si>
  <si>
    <t>M46</t>
  </si>
  <si>
    <t>Zemní práce při montážích</t>
  </si>
  <si>
    <t>460010024RT2</t>
  </si>
  <si>
    <t>Vytýčení kabelové trasy v zastavěném prostoru délka trasy do 500 m</t>
  </si>
  <si>
    <t>km</t>
  </si>
  <si>
    <t>460010024RT3</t>
  </si>
  <si>
    <t>Vytýčení kabelové trasy v zastavěném prostoru délka trasy do 1000 m</t>
  </si>
  <si>
    <t>460030011RT2</t>
  </si>
  <si>
    <t>Sejmutí drnu z ploch středně zatravněných</t>
  </si>
  <si>
    <t>460030021RT1</t>
  </si>
  <si>
    <t>Odstranění dřevit. porostu - měkký, středně hustý z plochy do 5 m2</t>
  </si>
  <si>
    <t>460030038U00</t>
  </si>
  <si>
    <t xml:space="preserve">Rozebrání dlaždic písek na sucho </t>
  </si>
  <si>
    <t>460030039U00</t>
  </si>
  <si>
    <t xml:space="preserve">Rozebrání zámk dlažba písek sucho </t>
  </si>
  <si>
    <t>460030061R00</t>
  </si>
  <si>
    <t xml:space="preserve">Kladení dlažby do lože z písku </t>
  </si>
  <si>
    <t>460030061RT1</t>
  </si>
  <si>
    <t>Kladení dlažby do lože z písku včetně dodávky dlaždic HBB 30/30/4</t>
  </si>
  <si>
    <t>460030071RT3</t>
  </si>
  <si>
    <t>Bourání živičných povrchů tl. vrstvy do 5 cm v ploše nad 10 m2</t>
  </si>
  <si>
    <t>460030081RT1</t>
  </si>
  <si>
    <t>Řezání spáry v asfaltu nebo betonu v tloušťce vrstvy do 5 cm</t>
  </si>
  <si>
    <t>460030092RT1</t>
  </si>
  <si>
    <t>Vytrhání obrubníků, lože MC, ležatých s očištěním a uložením na hromady</t>
  </si>
  <si>
    <t>460030172U00</t>
  </si>
  <si>
    <t xml:space="preserve">Odstranění krytu ze živice -10cm </t>
  </si>
  <si>
    <t>460030182U00</t>
  </si>
  <si>
    <t xml:space="preserve">Řezání podklad betonový -15cm </t>
  </si>
  <si>
    <t>460050703RT1</t>
  </si>
  <si>
    <t>460050705RT1</t>
  </si>
  <si>
    <t>460110001R00</t>
  </si>
  <si>
    <t xml:space="preserve">Sonda pro vyhledání kabelů - výkop </t>
  </si>
  <si>
    <t>460110101R00</t>
  </si>
  <si>
    <t xml:space="preserve">Sonda pro vyhledání kabelů - zához </t>
  </si>
  <si>
    <t>460120002RT1</t>
  </si>
  <si>
    <t>Zához jámy, hornina třídy 3 - 4 upěchování a úprava povrchu</t>
  </si>
  <si>
    <t>460120003RT1</t>
  </si>
  <si>
    <t>Zához jámy, hornina třídy 5 - 7 upěchování a úprava povrchu</t>
  </si>
  <si>
    <t>460120082RT1</t>
  </si>
  <si>
    <t>Násyp zeminy, hornina třídy 3-4 složení, rozprost. a udusání zeminy</t>
  </si>
  <si>
    <t>460200123RT2</t>
  </si>
  <si>
    <t>Výkop kabelové rýhy 35/40 cm  hor.3 ruční výkop rýhy</t>
  </si>
  <si>
    <t>460200143RT2</t>
  </si>
  <si>
    <t>Výkop kabelové rýhy 35/60 cm  hor.3 ruční výkop rýhy</t>
  </si>
  <si>
    <t>460200145RT2</t>
  </si>
  <si>
    <t>Výkop kabelové rýhy 35/60 cm  hor.5 ruční výkop rýhy</t>
  </si>
  <si>
    <t>460200173RT2</t>
  </si>
  <si>
    <t>Výkop kabelové rýhy 35/90 cm  hor.3 ruční výkop rýhy</t>
  </si>
  <si>
    <t>460420018RT1</t>
  </si>
  <si>
    <t>Zřízení kabelového lože v rýze š.do 35 cm z písku tloušťka vrstvy 15 cm</t>
  </si>
  <si>
    <t>460470011U00</t>
  </si>
  <si>
    <t xml:space="preserve">Zajištění kabelů při křížení </t>
  </si>
  <si>
    <t>460470012U00</t>
  </si>
  <si>
    <t xml:space="preserve">Zajištění kabelů při jejich souběhu </t>
  </si>
  <si>
    <t>460490012RT1</t>
  </si>
  <si>
    <t>Fólie výstražná z PVC, šířka 33 cm fólie PVC šířka 33 cm</t>
  </si>
  <si>
    <t>460510021RT2</t>
  </si>
  <si>
    <t>Kabelový prostup z plast.trub, DN do 10,5 cm včetně dodávky trub DN 110</t>
  </si>
  <si>
    <t>460510031R00</t>
  </si>
  <si>
    <t>460510111RT3</t>
  </si>
  <si>
    <t>Protlačovaný prostup z PE trub, D 100 mm včetně dodávky trub PE HD d 110 x 6,3 mm</t>
  </si>
  <si>
    <t>460560123RT1</t>
  </si>
  <si>
    <t>Zához rýhy 35/40 cm, hornina třídy 3 ruční zához rýhy</t>
  </si>
  <si>
    <t>460560143RT1</t>
  </si>
  <si>
    <t>Zához rýhy 35/60 cm, hornina třídy 3 ruční zához rýhy</t>
  </si>
  <si>
    <t>460560145RT1</t>
  </si>
  <si>
    <t>Zához rýhy 35/60 cm, hornina třídy 5 ruční zához rýhy</t>
  </si>
  <si>
    <t>460560173RT1</t>
  </si>
  <si>
    <t>Zához rýhy 35/90 cm, hornina třídy 3 ruční zához rýhy</t>
  </si>
  <si>
    <t>460600001RT8</t>
  </si>
  <si>
    <t>Naložení a odvoz zeminy odvoz na vzdálenost 10000 m</t>
  </si>
  <si>
    <t>460600061U00</t>
  </si>
  <si>
    <t xml:space="preserve">Odvoz suti -1km </t>
  </si>
  <si>
    <t>460600071U00</t>
  </si>
  <si>
    <t xml:space="preserve">Příplatek k odvozu suti ZKD 1km </t>
  </si>
  <si>
    <t>460620006RT1</t>
  </si>
  <si>
    <t>Osetí povrchu trávou včetně dodávky osiva</t>
  </si>
  <si>
    <t>460620011RT1</t>
  </si>
  <si>
    <t>Provizorní úprava terénu v přírodní hornině 1 ruční vyrovnání a zhutnění</t>
  </si>
  <si>
    <t>460650012RT2</t>
  </si>
  <si>
    <t>Podkladová vrstva ze štěrkodrtě tl.8 cm ze štěrkodrti  tl. 8 cm</t>
  </si>
  <si>
    <t>460650015RT1</t>
  </si>
  <si>
    <t>Podkladová vrstva ze štěrkopísku rozprostření a zhutnění</t>
  </si>
  <si>
    <t>460650016RT1</t>
  </si>
  <si>
    <t>Podkladová vrstva z betonu z betonu prostého C -/7,5</t>
  </si>
  <si>
    <t>460650072U00</t>
  </si>
  <si>
    <t xml:space="preserve">Podklad vozovky kamenivo obal -10cm </t>
  </si>
  <si>
    <t>kompl.</t>
  </si>
  <si>
    <t>460510030R00</t>
  </si>
  <si>
    <t>ks</t>
  </si>
  <si>
    <t>Doprava materiálu, naložení a vyložení</t>
  </si>
  <si>
    <t>Spojkování HDPE</t>
  </si>
  <si>
    <t>Geodetické zaměření do 500 m včetně vyznačení spojek HDPE</t>
  </si>
  <si>
    <t>Goedetické zaměření od 501 do 1000 m včetně vyznačení spojek HDPE</t>
  </si>
  <si>
    <t>Jáma do 1 m3 pro zemní box, hor.3 ruční výkop jámy, start. a cíl. jáma</t>
  </si>
  <si>
    <t>Jáma do 1 m3 pro zemní box, hor.5 ruční výkop jámy, start. a cíl. jáma</t>
  </si>
  <si>
    <t>Jáma do 2 m3 pro zemní box, hor.3 ruční výkop jámy, start. a cíl. jáma</t>
  </si>
  <si>
    <t>Jáma do 2 m3 pro zemní box, hor.5 ruční výkop jámy, start. a cíl. jáma</t>
  </si>
  <si>
    <t>Kalibrace a tlakování HDPE</t>
  </si>
  <si>
    <t>220085301R00</t>
  </si>
  <si>
    <t>220182026U00</t>
  </si>
  <si>
    <t>Pokládka 2 ks HDPE 40/33 trubek (bez materiálu)</t>
  </si>
  <si>
    <t>Dodávka trubky HDPE 40/33</t>
  </si>
  <si>
    <t>Dodávka spojky trubky HDPE 40 Plasson</t>
  </si>
  <si>
    <t>Dodávka spojky trubky Matrix 40/40 přímá</t>
  </si>
  <si>
    <t>Dodávka spojky trubky Matrix "T" 40/40/40</t>
  </si>
  <si>
    <t xml:space="preserve">Ceník </t>
  </si>
  <si>
    <t>Cena celkem v Kč bez DPH</t>
  </si>
  <si>
    <t>Množství</t>
  </si>
  <si>
    <t>Cena v Kč bez DPH / MJ</t>
  </si>
  <si>
    <t>Cena v Kč bez DPH celkem</t>
  </si>
  <si>
    <t>Poznámka: Jednotkové ceny jsou závazné.</t>
  </si>
  <si>
    <t>900 R02</t>
  </si>
  <si>
    <t>9      R05</t>
  </si>
  <si>
    <t>HZS - stavební práce stavební dělník v tarifní třídě 8</t>
  </si>
  <si>
    <t>Pokládka HDPE 40/33 trubky (bez materiálu)</t>
  </si>
  <si>
    <t>Dodávka zátky (koncovky) trubky HDPE 40 Plasson</t>
  </si>
  <si>
    <t>Pokládka svazku MT HDPE 4-7 x 14/10 (bez materiálu)</t>
  </si>
  <si>
    <t>Dodávka svazku MT HDPE 4x14/10</t>
  </si>
  <si>
    <t>Dodávka svazku MT HDPE 7x14/10</t>
  </si>
  <si>
    <t>Dodávka spojky trubky HDPE 14</t>
  </si>
  <si>
    <t>Dodávka zátky (koncovky) trubky HDPE 14</t>
  </si>
  <si>
    <t>Dodávka spojky trubky HDPE "Y" 40</t>
  </si>
  <si>
    <t>Dodávka kabelové komory včetně víka ocel 580x580x600, včetně osazení do zemně + zához</t>
  </si>
  <si>
    <t>Dodávka kabelové komory včetně víka ocel 1260x580x600, včetně osazení do zemně + zához</t>
  </si>
  <si>
    <t>Dodávka kabelové komory včetně víka plast 1260x580x600, včetně osazení do zemně + zához</t>
  </si>
  <si>
    <t>Dodávka Kabelové komory včetně víka plast 580x580x600, včetně osazení do zemně + zához</t>
  </si>
  <si>
    <t>Zavrtání a utěsnění HDPE do kabelové komory</t>
  </si>
  <si>
    <t>Průraz/provrtání  do kolektoru - prostup z PE trub, D 100 mm včetně dodávky trub PE HD d 110 x 6,3 mm</t>
  </si>
  <si>
    <t>Zemní sonda (jáma) do 0,35 m3 pro vyhledání vedení, hor.3 ruční výkop jámy + zához</t>
  </si>
  <si>
    <t>Zemní sonda (jáma) do 0,35 m3 pro vyhledání vedení, hor.5 ruční výkop jámy + zához</t>
  </si>
  <si>
    <t>Prostup plast trouba KF 0963, v rýze</t>
  </si>
  <si>
    <t>Prostup plast trouba KF 09110, v rýze</t>
  </si>
  <si>
    <t>Výstavba a obnova optických tras statutárního města Brna - výkopové práce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</si>
</sst>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3" fillId="0" borderId="0" xfId="1" applyFont="1"/>
    <xf numFmtId="0" fontId="1" fillId="0" borderId="0" xfId="1" applyFont="1" applyAlignment="1">
      <alignment horizontal="right"/>
    </xf>
    <xf numFmtId="0" fontId="2" fillId="0" borderId="5" xfId="1" applyFont="1" applyBorder="1" applyAlignment="1">
      <alignment horizontal="center"/>
    </xf>
    <xf numFmtId="49" fontId="2" fillId="0" borderId="5" xfId="1" applyNumberFormat="1" applyFont="1" applyBorder="1" applyAlignment="1">
      <alignment horizontal="left"/>
    </xf>
    <xf numFmtId="0" fontId="2" fillId="0" borderId="4" xfId="1" applyFont="1" applyBorder="1"/>
    <xf numFmtId="0" fontId="1" fillId="0" borderId="2" xfId="1" applyFont="1" applyBorder="1" applyAlignment="1">
      <alignment horizontal="center"/>
    </xf>
    <xf numFmtId="0" fontId="1" fillId="0" borderId="2" xfId="1" applyFont="1" applyBorder="1" applyAlignment="1">
      <alignment horizontal="right"/>
    </xf>
    <xf numFmtId="0" fontId="1" fillId="0" borderId="1" xfId="1" applyFont="1" applyBorder="1"/>
    <xf numFmtId="0" fontId="8" fillId="0" borderId="0" xfId="1" applyFont="1"/>
    <xf numFmtId="0" fontId="9" fillId="0" borderId="6" xfId="1" applyFont="1" applyBorder="1" applyAlignment="1">
      <alignment horizontal="center" vertical="top"/>
    </xf>
    <xf numFmtId="49" fontId="9" fillId="0" borderId="6" xfId="1" applyNumberFormat="1" applyFont="1" applyBorder="1" applyAlignment="1">
      <alignment horizontal="left" vertical="top"/>
    </xf>
    <xf numFmtId="0" fontId="9" fillId="0" borderId="6" xfId="1" applyFont="1" applyBorder="1" applyAlignment="1">
      <alignment vertical="top" wrapText="1"/>
    </xf>
    <xf numFmtId="49" fontId="9" fillId="0" borderId="6" xfId="1" applyNumberFormat="1" applyFont="1" applyBorder="1" applyAlignment="1">
      <alignment horizontal="center" shrinkToFit="1"/>
    </xf>
    <xf numFmtId="4" fontId="9" fillId="0" borderId="6" xfId="1" applyNumberFormat="1" applyFont="1" applyBorder="1" applyAlignment="1">
      <alignment horizontal="right"/>
    </xf>
    <xf numFmtId="4" fontId="9" fillId="0" borderId="6" xfId="1" applyNumberFormat="1" applyFont="1" applyBorder="1"/>
    <xf numFmtId="0" fontId="10" fillId="0" borderId="0" xfId="1" applyFont="1"/>
    <xf numFmtId="0" fontId="1" fillId="2" borderId="3" xfId="1" applyFont="1" applyFill="1" applyBorder="1" applyAlignment="1">
      <alignment horizontal="center"/>
    </xf>
    <xf numFmtId="49" fontId="11" fillId="2" borderId="3" xfId="1" applyNumberFormat="1" applyFont="1" applyFill="1" applyBorder="1" applyAlignment="1">
      <alignment horizontal="left"/>
    </xf>
    <xf numFmtId="0" fontId="11" fillId="2" borderId="4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1" xfId="1" applyNumberFormat="1" applyFont="1" applyFill="1" applyBorder="1" applyAlignment="1">
      <alignment horizontal="right"/>
    </xf>
    <xf numFmtId="4" fontId="2" fillId="2" borderId="3" xfId="1" applyNumberFormat="1" applyFont="1" applyFill="1" applyBorder="1"/>
    <xf numFmtId="3" fontId="4" fillId="0" borderId="0" xfId="1" applyNumberFormat="1"/>
    <xf numFmtId="0" fontId="12" fillId="0" borderId="0" xfId="1" applyFont="1"/>
    <xf numFmtId="0" fontId="4" fillId="0" borderId="0" xfId="1" applyAlignment="1">
      <alignment horizontal="right"/>
    </xf>
    <xf numFmtId="0" fontId="13" fillId="0" borderId="0" xfId="1" applyFont="1"/>
    <xf numFmtId="3" fontId="13" fillId="0" borderId="0" xfId="1" applyNumberFormat="1" applyFont="1" applyAlignment="1">
      <alignment horizontal="right"/>
    </xf>
    <xf numFmtId="4" fontId="13" fillId="0" borderId="0" xfId="1" applyNumberFormat="1" applyFont="1"/>
    <xf numFmtId="0" fontId="14" fillId="0" borderId="0" xfId="1" applyFont="1"/>
    <xf numFmtId="4" fontId="9" fillId="2" borderId="2" xfId="1" applyNumberFormat="1" applyFont="1" applyFill="1" applyBorder="1" applyAlignment="1">
      <alignment horizontal="right"/>
    </xf>
    <xf numFmtId="49" fontId="3" fillId="2" borderId="3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4" fillId="3" borderId="3" xfId="1" applyFill="1" applyBorder="1"/>
    <xf numFmtId="0" fontId="4" fillId="3" borderId="2" xfId="1" applyFill="1" applyBorder="1"/>
    <xf numFmtId="0" fontId="2" fillId="3" borderId="4" xfId="1" applyFont="1" applyFill="1" applyBorder="1"/>
    <xf numFmtId="4" fontId="15" fillId="4" borderId="3" xfId="1" applyNumberFormat="1" applyFont="1" applyFill="1" applyBorder="1"/>
    <xf numFmtId="0" fontId="5" fillId="0" borderId="0" xfId="1" applyFont="1" applyAlignment="1">
      <alignment horizontal="center"/>
    </xf>
    <xf numFmtId="49" fontId="2" fillId="0" borderId="0" xfId="1" applyNumberFormat="1" applyFont="1" applyAlignment="1">
      <alignment horizont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A156"/>
  <sheetViews>
    <sheetView showGridLines="0" showZeros="0" tabSelected="1" zoomScaleNormal="100" workbookViewId="0">
      <selection activeCell="A3" sqref="A3:G3"/>
    </sheetView>
  </sheetViews>
  <sheetFormatPr defaultColWidth="9.140625" defaultRowHeight="12.75" x14ac:dyDescent="0.2"/>
  <cols>
    <col min="1" max="1" width="4.42578125" style="1" customWidth="1"/>
    <col min="2" max="2" width="12.140625" style="1" customWidth="1"/>
    <col min="3" max="3" width="43.7109375" style="1" customWidth="1"/>
    <col min="4" max="4" width="5.5703125" style="1" customWidth="1"/>
    <col min="5" max="5" width="8.5703125" style="31" customWidth="1"/>
    <col min="6" max="6" width="9.85546875" style="1" customWidth="1"/>
    <col min="7" max="7" width="13.85546875" style="1" customWidth="1"/>
    <col min="8" max="10" width="9.140625" style="1"/>
    <col min="11" max="11" width="75.42578125" style="1" customWidth="1"/>
    <col min="12" max="12" width="45.28515625" style="1" customWidth="1"/>
    <col min="13" max="16384" width="9.140625" style="1"/>
  </cols>
  <sheetData>
    <row r="1" spans="1:79" ht="15.75" x14ac:dyDescent="0.25">
      <c r="A1" s="45" t="s">
        <v>142</v>
      </c>
      <c r="B1" s="45"/>
      <c r="C1" s="45"/>
      <c r="D1" s="45"/>
      <c r="E1" s="45"/>
      <c r="F1" s="45"/>
      <c r="G1" s="45"/>
    </row>
    <row r="2" spans="1:79" ht="6" customHeight="1" x14ac:dyDescent="0.2">
      <c r="A2" s="2"/>
      <c r="B2" s="3"/>
      <c r="C2" s="4"/>
      <c r="D2" s="4"/>
      <c r="E2" s="5"/>
      <c r="F2" s="4"/>
      <c r="G2" s="4"/>
    </row>
    <row r="3" spans="1:79" ht="15" customHeight="1" x14ac:dyDescent="0.2">
      <c r="A3" s="46" t="s">
        <v>169</v>
      </c>
      <c r="B3" s="46"/>
      <c r="C3" s="46"/>
      <c r="D3" s="46"/>
      <c r="E3" s="46"/>
      <c r="F3" s="46"/>
      <c r="G3" s="46"/>
    </row>
    <row r="4" spans="1:79" ht="11.25" customHeight="1" x14ac:dyDescent="0.2">
      <c r="A4" s="6"/>
      <c r="B4" s="2"/>
      <c r="C4" s="2"/>
      <c r="D4" s="2"/>
      <c r="E4" s="7"/>
      <c r="F4" s="2"/>
      <c r="G4" s="2"/>
    </row>
    <row r="5" spans="1:79" ht="36" x14ac:dyDescent="0.2">
      <c r="A5" s="37" t="s">
        <v>1</v>
      </c>
      <c r="B5" s="38" t="s">
        <v>2</v>
      </c>
      <c r="C5" s="38" t="s">
        <v>3</v>
      </c>
      <c r="D5" s="38" t="s">
        <v>4</v>
      </c>
      <c r="E5" s="38" t="s">
        <v>144</v>
      </c>
      <c r="F5" s="39" t="s">
        <v>145</v>
      </c>
      <c r="G5" s="40" t="s">
        <v>146</v>
      </c>
    </row>
    <row r="6" spans="1:79" x14ac:dyDescent="0.2">
      <c r="A6" s="8" t="s">
        <v>5</v>
      </c>
      <c r="B6" s="9" t="s">
        <v>6</v>
      </c>
      <c r="C6" s="10" t="s">
        <v>0</v>
      </c>
      <c r="D6" s="11"/>
      <c r="E6" s="12"/>
      <c r="F6" s="12"/>
      <c r="G6" s="13"/>
    </row>
    <row r="7" spans="1:79" x14ac:dyDescent="0.2">
      <c r="A7" s="15">
        <v>1</v>
      </c>
      <c r="B7" s="16" t="s">
        <v>148</v>
      </c>
      <c r="C7" s="17" t="s">
        <v>30</v>
      </c>
      <c r="D7" s="18" t="s">
        <v>29</v>
      </c>
      <c r="E7" s="19">
        <v>30</v>
      </c>
      <c r="F7" s="19"/>
      <c r="G7" s="20">
        <f>E7*F7</f>
        <v>0</v>
      </c>
      <c r="N7" s="14"/>
    </row>
    <row r="8" spans="1:79" x14ac:dyDescent="0.2">
      <c r="A8" s="15">
        <v>2</v>
      </c>
      <c r="B8" s="16" t="s">
        <v>149</v>
      </c>
      <c r="C8" s="17" t="s">
        <v>150</v>
      </c>
      <c r="D8" s="18" t="s">
        <v>29</v>
      </c>
      <c r="E8" s="19">
        <v>20</v>
      </c>
      <c r="F8" s="19"/>
      <c r="G8" s="20">
        <f>E8*F8</f>
        <v>0</v>
      </c>
      <c r="N8" s="14"/>
      <c r="BA8" s="1">
        <f>IF(AY8=2,G8,0)</f>
        <v>0</v>
      </c>
      <c r="BB8" s="1">
        <f>IF(AY8=3,G8,0)</f>
        <v>0</v>
      </c>
      <c r="BC8" s="1">
        <f>IF(AY8=4,G8,0)</f>
        <v>0</v>
      </c>
      <c r="BD8" s="1">
        <f>IF(AY8=5,G8,0)</f>
        <v>0</v>
      </c>
      <c r="BZ8" s="21">
        <v>1</v>
      </c>
      <c r="CA8" s="21">
        <v>1</v>
      </c>
    </row>
    <row r="9" spans="1:79" x14ac:dyDescent="0.2">
      <c r="A9" s="22"/>
      <c r="B9" s="23" t="s">
        <v>7</v>
      </c>
      <c r="C9" s="24" t="str">
        <f>CONCATENATE(B6," ",C6)</f>
        <v>1 HZS</v>
      </c>
      <c r="D9" s="25"/>
      <c r="E9" s="26"/>
      <c r="F9" s="27"/>
      <c r="G9" s="28">
        <f>SUM(G7:G8)</f>
        <v>0</v>
      </c>
      <c r="N9" s="14"/>
      <c r="AZ9" s="29"/>
      <c r="BA9" s="29">
        <f>SUM(BA6:BA8)</f>
        <v>0</v>
      </c>
      <c r="BB9" s="29">
        <f>SUM(BB6:BB8)</f>
        <v>0</v>
      </c>
      <c r="BC9" s="29">
        <f>SUM(BC6:BC8)</f>
        <v>0</v>
      </c>
      <c r="BD9" s="29">
        <f>SUM(BD6:BD8)</f>
        <v>0</v>
      </c>
    </row>
    <row r="10" spans="1:79" x14ac:dyDescent="0.2">
      <c r="A10" s="8" t="s">
        <v>5</v>
      </c>
      <c r="B10" s="9" t="s">
        <v>23</v>
      </c>
      <c r="C10" s="10" t="s">
        <v>24</v>
      </c>
      <c r="D10" s="11"/>
      <c r="E10" s="12"/>
      <c r="F10" s="12"/>
      <c r="G10" s="13"/>
      <c r="N10" s="14"/>
    </row>
    <row r="11" spans="1:79" x14ac:dyDescent="0.2">
      <c r="A11" s="15">
        <v>3</v>
      </c>
      <c r="B11" s="16" t="s">
        <v>25</v>
      </c>
      <c r="C11" s="17" t="s">
        <v>26</v>
      </c>
      <c r="D11" s="18" t="s">
        <v>16</v>
      </c>
      <c r="E11" s="19">
        <v>3</v>
      </c>
      <c r="F11" s="19"/>
      <c r="G11" s="20">
        <f>E11*F11</f>
        <v>0</v>
      </c>
      <c r="N11" s="14"/>
      <c r="BA11" s="1">
        <f>IF(AY11=2,G11,0)</f>
        <v>0</v>
      </c>
      <c r="BB11" s="1">
        <f>IF(AY11=3,G11,0)</f>
        <v>0</v>
      </c>
      <c r="BC11" s="1">
        <f>IF(AY11=4,G11,0)</f>
        <v>0</v>
      </c>
      <c r="BD11" s="1">
        <f>IF(AY11=5,G11,0)</f>
        <v>0</v>
      </c>
      <c r="BZ11" s="21">
        <v>1</v>
      </c>
      <c r="CA11" s="21">
        <v>1</v>
      </c>
    </row>
    <row r="12" spans="1:79" x14ac:dyDescent="0.2">
      <c r="A12" s="15">
        <v>4</v>
      </c>
      <c r="B12" s="16" t="s">
        <v>27</v>
      </c>
      <c r="C12" s="17" t="s">
        <v>28</v>
      </c>
      <c r="D12" s="18" t="s">
        <v>16</v>
      </c>
      <c r="E12" s="19">
        <v>3</v>
      </c>
      <c r="F12" s="19"/>
      <c r="G12" s="20">
        <f>E12*F12</f>
        <v>0</v>
      </c>
      <c r="N12" s="14"/>
      <c r="BA12" s="1">
        <f>IF(AY12=2,G12,0)</f>
        <v>0</v>
      </c>
      <c r="BB12" s="1">
        <f>IF(AY12=3,G12,0)</f>
        <v>0</v>
      </c>
      <c r="BC12" s="1">
        <f>IF(AY12=4,G12,0)</f>
        <v>0</v>
      </c>
      <c r="BD12" s="1">
        <f>IF(AY12=5,G12,0)</f>
        <v>0</v>
      </c>
      <c r="BZ12" s="21">
        <v>1</v>
      </c>
      <c r="CA12" s="21">
        <v>1</v>
      </c>
    </row>
    <row r="13" spans="1:79" x14ac:dyDescent="0.2">
      <c r="A13" s="15">
        <v>5</v>
      </c>
      <c r="B13" s="16" t="s">
        <v>32</v>
      </c>
      <c r="C13" s="17" t="s">
        <v>33</v>
      </c>
      <c r="D13" s="18" t="s">
        <v>34</v>
      </c>
      <c r="E13" s="19">
        <v>2</v>
      </c>
      <c r="F13" s="19"/>
      <c r="G13" s="20">
        <f>E13*F13</f>
        <v>0</v>
      </c>
      <c r="N13" s="14"/>
      <c r="BZ13" s="21"/>
      <c r="CA13" s="21"/>
    </row>
    <row r="14" spans="1:79" x14ac:dyDescent="0.2">
      <c r="A14" s="22"/>
      <c r="B14" s="23" t="s">
        <v>7</v>
      </c>
      <c r="C14" s="24" t="str">
        <f>CONCATENATE(B10," ",C10)</f>
        <v>62 Úpravy povrchů vnější</v>
      </c>
      <c r="D14" s="25"/>
      <c r="E14" s="26"/>
      <c r="F14" s="27"/>
      <c r="G14" s="28">
        <f>SUM(G11:G13)</f>
        <v>0</v>
      </c>
      <c r="N14" s="14"/>
      <c r="AZ14" s="29"/>
      <c r="BA14" s="29">
        <f>SUM(BA10:BA12)</f>
        <v>0</v>
      </c>
      <c r="BB14" s="29">
        <f>SUM(BB10:BB12)</f>
        <v>0</v>
      </c>
      <c r="BC14" s="29">
        <f>SUM(BC10:BC12)</f>
        <v>0</v>
      </c>
      <c r="BD14" s="29">
        <f>SUM(BD10:BD12)</f>
        <v>0</v>
      </c>
    </row>
    <row r="15" spans="1:79" x14ac:dyDescent="0.2">
      <c r="A15" s="8" t="s">
        <v>5</v>
      </c>
      <c r="B15" s="9" t="s">
        <v>35</v>
      </c>
      <c r="C15" s="10" t="s">
        <v>36</v>
      </c>
      <c r="D15" s="11"/>
      <c r="E15" s="12"/>
      <c r="F15" s="12"/>
      <c r="G15" s="13"/>
      <c r="N15" s="14"/>
    </row>
    <row r="16" spans="1:79" ht="22.5" x14ac:dyDescent="0.2">
      <c r="A16" s="15">
        <v>6</v>
      </c>
      <c r="B16" s="16" t="s">
        <v>37</v>
      </c>
      <c r="C16" s="17" t="s">
        <v>38</v>
      </c>
      <c r="D16" s="18" t="s">
        <v>39</v>
      </c>
      <c r="E16" s="19">
        <v>1.5</v>
      </c>
      <c r="F16" s="19"/>
      <c r="G16" s="20">
        <f t="shared" ref="G16:G38" si="0">E16*F16</f>
        <v>0</v>
      </c>
      <c r="N16" s="14"/>
      <c r="BA16" s="1">
        <f t="shared" ref="BA16:BA42" si="1">IF(AY16=2,G16,0)</f>
        <v>0</v>
      </c>
      <c r="BB16" s="1">
        <f t="shared" ref="BB16:BB42" si="2">IF(AY16=3,G16,0)</f>
        <v>0</v>
      </c>
      <c r="BC16" s="1">
        <f t="shared" ref="BC16:BC42" si="3">IF(AY16=4,G16,0)</f>
        <v>0</v>
      </c>
      <c r="BD16" s="1">
        <f t="shared" ref="BD16:BD42" si="4">IF(AY16=5,G16,0)</f>
        <v>0</v>
      </c>
      <c r="BZ16" s="21">
        <v>1</v>
      </c>
      <c r="CA16" s="21">
        <v>9</v>
      </c>
    </row>
    <row r="17" spans="1:79" ht="22.5" x14ac:dyDescent="0.2">
      <c r="A17" s="15">
        <v>7</v>
      </c>
      <c r="B17" s="16" t="s">
        <v>40</v>
      </c>
      <c r="C17" s="17" t="s">
        <v>41</v>
      </c>
      <c r="D17" s="18" t="s">
        <v>39</v>
      </c>
      <c r="E17" s="19">
        <v>2</v>
      </c>
      <c r="F17" s="19"/>
      <c r="G17" s="20">
        <f t="shared" si="0"/>
        <v>0</v>
      </c>
      <c r="N17" s="14"/>
      <c r="BA17" s="1">
        <f t="shared" si="1"/>
        <v>0</v>
      </c>
      <c r="BB17" s="1">
        <f t="shared" si="2"/>
        <v>0</v>
      </c>
      <c r="BC17" s="1">
        <f t="shared" si="3"/>
        <v>0</v>
      </c>
      <c r="BD17" s="1">
        <f t="shared" si="4"/>
        <v>0</v>
      </c>
      <c r="BZ17" s="21">
        <v>1</v>
      </c>
      <c r="CA17" s="21">
        <v>9</v>
      </c>
    </row>
    <row r="18" spans="1:79" x14ac:dyDescent="0.2">
      <c r="A18" s="15">
        <v>8</v>
      </c>
      <c r="B18" s="16" t="s">
        <v>42</v>
      </c>
      <c r="C18" s="17" t="s">
        <v>43</v>
      </c>
      <c r="D18" s="18" t="s">
        <v>16</v>
      </c>
      <c r="E18" s="19">
        <v>1000</v>
      </c>
      <c r="F18" s="19"/>
      <c r="G18" s="20">
        <f t="shared" si="0"/>
        <v>0</v>
      </c>
      <c r="N18" s="14"/>
      <c r="BA18" s="1">
        <f t="shared" si="1"/>
        <v>0</v>
      </c>
      <c r="BB18" s="1">
        <f t="shared" si="2"/>
        <v>0</v>
      </c>
      <c r="BC18" s="1">
        <f t="shared" si="3"/>
        <v>0</v>
      </c>
      <c r="BD18" s="1">
        <f t="shared" si="4"/>
        <v>0</v>
      </c>
      <c r="BZ18" s="21">
        <v>1</v>
      </c>
      <c r="CA18" s="21">
        <v>9</v>
      </c>
    </row>
    <row r="19" spans="1:79" ht="22.5" x14ac:dyDescent="0.2">
      <c r="A19" s="15">
        <v>9</v>
      </c>
      <c r="B19" s="16" t="s">
        <v>44</v>
      </c>
      <c r="C19" s="17" t="s">
        <v>45</v>
      </c>
      <c r="D19" s="18" t="s">
        <v>16</v>
      </c>
      <c r="E19" s="19">
        <v>30</v>
      </c>
      <c r="F19" s="19"/>
      <c r="G19" s="20">
        <f t="shared" si="0"/>
        <v>0</v>
      </c>
      <c r="N19" s="14"/>
      <c r="BA19" s="1">
        <f t="shared" si="1"/>
        <v>0</v>
      </c>
      <c r="BB19" s="1">
        <f t="shared" si="2"/>
        <v>0</v>
      </c>
      <c r="BC19" s="1">
        <f t="shared" si="3"/>
        <v>0</v>
      </c>
      <c r="BD19" s="1">
        <f t="shared" si="4"/>
        <v>0</v>
      </c>
      <c r="BZ19" s="21">
        <v>1</v>
      </c>
      <c r="CA19" s="21">
        <v>9</v>
      </c>
    </row>
    <row r="20" spans="1:79" x14ac:dyDescent="0.2">
      <c r="A20" s="15">
        <v>10</v>
      </c>
      <c r="B20" s="16" t="s">
        <v>46</v>
      </c>
      <c r="C20" s="17" t="s">
        <v>47</v>
      </c>
      <c r="D20" s="18" t="s">
        <v>16</v>
      </c>
      <c r="E20" s="19">
        <v>370</v>
      </c>
      <c r="F20" s="19"/>
      <c r="G20" s="20">
        <f t="shared" si="0"/>
        <v>0</v>
      </c>
      <c r="N20" s="14"/>
      <c r="BA20" s="1">
        <f t="shared" si="1"/>
        <v>0</v>
      </c>
      <c r="BB20" s="1">
        <f t="shared" si="2"/>
        <v>0</v>
      </c>
      <c r="BC20" s="1">
        <f t="shared" si="3"/>
        <v>0</v>
      </c>
      <c r="BD20" s="1">
        <f t="shared" si="4"/>
        <v>0</v>
      </c>
      <c r="BZ20" s="21">
        <v>1</v>
      </c>
      <c r="CA20" s="21">
        <v>9</v>
      </c>
    </row>
    <row r="21" spans="1:79" x14ac:dyDescent="0.2">
      <c r="A21" s="15">
        <v>11</v>
      </c>
      <c r="B21" s="16" t="s">
        <v>48</v>
      </c>
      <c r="C21" s="17" t="s">
        <v>49</v>
      </c>
      <c r="D21" s="18" t="s">
        <v>16</v>
      </c>
      <c r="E21" s="19">
        <v>560</v>
      </c>
      <c r="F21" s="19"/>
      <c r="G21" s="20">
        <f t="shared" si="0"/>
        <v>0</v>
      </c>
      <c r="N21" s="14"/>
      <c r="BA21" s="1">
        <f t="shared" si="1"/>
        <v>0</v>
      </c>
      <c r="BB21" s="1">
        <f t="shared" si="2"/>
        <v>0</v>
      </c>
      <c r="BC21" s="1">
        <f t="shared" si="3"/>
        <v>0</v>
      </c>
      <c r="BD21" s="1">
        <f t="shared" si="4"/>
        <v>0</v>
      </c>
      <c r="BZ21" s="21">
        <v>1</v>
      </c>
      <c r="CA21" s="21">
        <v>9</v>
      </c>
    </row>
    <row r="22" spans="1:79" x14ac:dyDescent="0.2">
      <c r="A22" s="15">
        <v>12</v>
      </c>
      <c r="B22" s="16" t="s">
        <v>50</v>
      </c>
      <c r="C22" s="17" t="s">
        <v>51</v>
      </c>
      <c r="D22" s="18" t="s">
        <v>16</v>
      </c>
      <c r="E22" s="19">
        <v>620</v>
      </c>
      <c r="F22" s="19"/>
      <c r="G22" s="20">
        <f t="shared" si="0"/>
        <v>0</v>
      </c>
      <c r="N22" s="14"/>
      <c r="BA22" s="1">
        <f t="shared" si="1"/>
        <v>0</v>
      </c>
      <c r="BB22" s="1">
        <f t="shared" si="2"/>
        <v>0</v>
      </c>
      <c r="BC22" s="1">
        <f t="shared" si="3"/>
        <v>0</v>
      </c>
      <c r="BD22" s="1">
        <f t="shared" si="4"/>
        <v>0</v>
      </c>
      <c r="BZ22" s="21">
        <v>1</v>
      </c>
      <c r="CA22" s="21">
        <v>9</v>
      </c>
    </row>
    <row r="23" spans="1:79" ht="22.5" x14ac:dyDescent="0.2">
      <c r="A23" s="15">
        <v>13</v>
      </c>
      <c r="B23" s="16" t="s">
        <v>52</v>
      </c>
      <c r="C23" s="17" t="s">
        <v>53</v>
      </c>
      <c r="D23" s="18" t="s">
        <v>16</v>
      </c>
      <c r="E23" s="19">
        <v>30</v>
      </c>
      <c r="F23" s="19"/>
      <c r="G23" s="20">
        <f t="shared" si="0"/>
        <v>0</v>
      </c>
      <c r="N23" s="14"/>
      <c r="BA23" s="1">
        <f t="shared" si="1"/>
        <v>0</v>
      </c>
      <c r="BB23" s="1">
        <f t="shared" si="2"/>
        <v>0</v>
      </c>
      <c r="BC23" s="1">
        <f t="shared" si="3"/>
        <v>0</v>
      </c>
      <c r="BD23" s="1">
        <f t="shared" si="4"/>
        <v>0</v>
      </c>
      <c r="BZ23" s="21">
        <v>1</v>
      </c>
      <c r="CA23" s="21">
        <v>9</v>
      </c>
    </row>
    <row r="24" spans="1:79" ht="22.5" x14ac:dyDescent="0.2">
      <c r="A24" s="15">
        <v>14</v>
      </c>
      <c r="B24" s="16" t="s">
        <v>54</v>
      </c>
      <c r="C24" s="17" t="s">
        <v>55</v>
      </c>
      <c r="D24" s="18" t="s">
        <v>16</v>
      </c>
      <c r="E24" s="19">
        <v>300</v>
      </c>
      <c r="F24" s="19"/>
      <c r="G24" s="20">
        <f t="shared" si="0"/>
        <v>0</v>
      </c>
      <c r="N24" s="14"/>
      <c r="BA24" s="1">
        <f t="shared" si="1"/>
        <v>0</v>
      </c>
      <c r="BB24" s="1">
        <f t="shared" si="2"/>
        <v>0</v>
      </c>
      <c r="BC24" s="1">
        <f t="shared" si="3"/>
        <v>0</v>
      </c>
      <c r="BD24" s="1">
        <f t="shared" si="4"/>
        <v>0</v>
      </c>
      <c r="BZ24" s="21">
        <v>1</v>
      </c>
      <c r="CA24" s="21">
        <v>9</v>
      </c>
    </row>
    <row r="25" spans="1:79" ht="22.5" x14ac:dyDescent="0.2">
      <c r="A25" s="15">
        <v>15</v>
      </c>
      <c r="B25" s="16" t="s">
        <v>56</v>
      </c>
      <c r="C25" s="17" t="s">
        <v>57</v>
      </c>
      <c r="D25" s="18" t="s">
        <v>8</v>
      </c>
      <c r="E25" s="19">
        <v>850</v>
      </c>
      <c r="F25" s="19"/>
      <c r="G25" s="20">
        <f t="shared" si="0"/>
        <v>0</v>
      </c>
      <c r="N25" s="14"/>
      <c r="BA25" s="1">
        <f t="shared" si="1"/>
        <v>0</v>
      </c>
      <c r="BB25" s="1">
        <f t="shared" si="2"/>
        <v>0</v>
      </c>
      <c r="BC25" s="1">
        <f t="shared" si="3"/>
        <v>0</v>
      </c>
      <c r="BD25" s="1">
        <f t="shared" si="4"/>
        <v>0</v>
      </c>
      <c r="BZ25" s="21">
        <v>1</v>
      </c>
      <c r="CA25" s="21">
        <v>9</v>
      </c>
    </row>
    <row r="26" spans="1:79" ht="22.5" x14ac:dyDescent="0.2">
      <c r="A26" s="15">
        <v>16</v>
      </c>
      <c r="B26" s="16" t="s">
        <v>58</v>
      </c>
      <c r="C26" s="17" t="s">
        <v>59</v>
      </c>
      <c r="D26" s="18" t="s">
        <v>8</v>
      </c>
      <c r="E26" s="19">
        <v>3</v>
      </c>
      <c r="F26" s="19"/>
      <c r="G26" s="20">
        <f t="shared" si="0"/>
        <v>0</v>
      </c>
      <c r="N26" s="14"/>
      <c r="BA26" s="1">
        <f t="shared" si="1"/>
        <v>0</v>
      </c>
      <c r="BB26" s="1">
        <f t="shared" si="2"/>
        <v>0</v>
      </c>
      <c r="BC26" s="1">
        <f t="shared" si="3"/>
        <v>0</v>
      </c>
      <c r="BD26" s="1">
        <f t="shared" si="4"/>
        <v>0</v>
      </c>
      <c r="BZ26" s="21">
        <v>1</v>
      </c>
      <c r="CA26" s="21">
        <v>9</v>
      </c>
    </row>
    <row r="27" spans="1:79" x14ac:dyDescent="0.2">
      <c r="A27" s="15">
        <v>17</v>
      </c>
      <c r="B27" s="16" t="s">
        <v>60</v>
      </c>
      <c r="C27" s="17" t="s">
        <v>61</v>
      </c>
      <c r="D27" s="18" t="s">
        <v>16</v>
      </c>
      <c r="E27" s="19">
        <v>100</v>
      </c>
      <c r="F27" s="19"/>
      <c r="G27" s="20">
        <f t="shared" si="0"/>
        <v>0</v>
      </c>
      <c r="N27" s="14"/>
      <c r="BA27" s="1">
        <f t="shared" si="1"/>
        <v>0</v>
      </c>
      <c r="BB27" s="1">
        <f t="shared" si="2"/>
        <v>0</v>
      </c>
      <c r="BC27" s="1">
        <f t="shared" si="3"/>
        <v>0</v>
      </c>
      <c r="BD27" s="1">
        <f t="shared" si="4"/>
        <v>0</v>
      </c>
      <c r="BZ27" s="21">
        <v>1</v>
      </c>
      <c r="CA27" s="21">
        <v>9</v>
      </c>
    </row>
    <row r="28" spans="1:79" x14ac:dyDescent="0.2">
      <c r="A28" s="15">
        <v>18</v>
      </c>
      <c r="B28" s="16" t="s">
        <v>62</v>
      </c>
      <c r="C28" s="17" t="s">
        <v>63</v>
      </c>
      <c r="D28" s="18" t="s">
        <v>8</v>
      </c>
      <c r="E28" s="19">
        <v>200</v>
      </c>
      <c r="F28" s="19"/>
      <c r="G28" s="20">
        <f t="shared" si="0"/>
        <v>0</v>
      </c>
      <c r="N28" s="14"/>
      <c r="BA28" s="1">
        <f t="shared" si="1"/>
        <v>0</v>
      </c>
      <c r="BB28" s="1">
        <f t="shared" si="2"/>
        <v>0</v>
      </c>
      <c r="BC28" s="1">
        <f t="shared" si="3"/>
        <v>0</v>
      </c>
      <c r="BD28" s="1">
        <f t="shared" si="4"/>
        <v>0</v>
      </c>
      <c r="BZ28" s="21">
        <v>1</v>
      </c>
      <c r="CA28" s="21">
        <v>9</v>
      </c>
    </row>
    <row r="29" spans="1:79" x14ac:dyDescent="0.2">
      <c r="A29" s="15">
        <v>19</v>
      </c>
      <c r="B29" s="16" t="s">
        <v>66</v>
      </c>
      <c r="C29" s="17" t="s">
        <v>67</v>
      </c>
      <c r="D29" s="18" t="s">
        <v>31</v>
      </c>
      <c r="E29" s="19">
        <v>200</v>
      </c>
      <c r="F29" s="19"/>
      <c r="G29" s="20">
        <f t="shared" si="0"/>
        <v>0</v>
      </c>
      <c r="N29" s="14"/>
      <c r="BA29" s="1">
        <f t="shared" si="1"/>
        <v>0</v>
      </c>
      <c r="BB29" s="1">
        <f t="shared" si="2"/>
        <v>0</v>
      </c>
      <c r="BC29" s="1">
        <f t="shared" si="3"/>
        <v>0</v>
      </c>
      <c r="BD29" s="1">
        <f t="shared" si="4"/>
        <v>0</v>
      </c>
      <c r="BZ29" s="21">
        <v>1</v>
      </c>
      <c r="CA29" s="21">
        <v>9</v>
      </c>
    </row>
    <row r="30" spans="1:79" x14ac:dyDescent="0.2">
      <c r="A30" s="15">
        <v>20</v>
      </c>
      <c r="B30" s="16" t="s">
        <v>68</v>
      </c>
      <c r="C30" s="17" t="s">
        <v>69</v>
      </c>
      <c r="D30" s="18" t="s">
        <v>31</v>
      </c>
      <c r="E30" s="19">
        <v>200</v>
      </c>
      <c r="F30" s="19"/>
      <c r="G30" s="20">
        <f t="shared" si="0"/>
        <v>0</v>
      </c>
      <c r="N30" s="14"/>
      <c r="BA30" s="1">
        <f t="shared" si="1"/>
        <v>0</v>
      </c>
      <c r="BB30" s="1">
        <f t="shared" si="2"/>
        <v>0</v>
      </c>
      <c r="BC30" s="1">
        <f t="shared" si="3"/>
        <v>0</v>
      </c>
      <c r="BD30" s="1">
        <f t="shared" si="4"/>
        <v>0</v>
      </c>
      <c r="BZ30" s="21">
        <v>1</v>
      </c>
      <c r="CA30" s="21">
        <v>9</v>
      </c>
    </row>
    <row r="31" spans="1:79" ht="22.5" x14ac:dyDescent="0.2">
      <c r="A31" s="15">
        <v>21</v>
      </c>
      <c r="B31" s="16" t="s">
        <v>70</v>
      </c>
      <c r="C31" s="17" t="s">
        <v>71</v>
      </c>
      <c r="D31" s="18" t="s">
        <v>31</v>
      </c>
      <c r="E31" s="19">
        <v>45</v>
      </c>
      <c r="F31" s="19"/>
      <c r="G31" s="20">
        <f t="shared" si="0"/>
        <v>0</v>
      </c>
      <c r="N31" s="14"/>
      <c r="BA31" s="1">
        <f t="shared" si="1"/>
        <v>0</v>
      </c>
      <c r="BB31" s="1">
        <f t="shared" si="2"/>
        <v>0</v>
      </c>
      <c r="BC31" s="1">
        <f t="shared" si="3"/>
        <v>0</v>
      </c>
      <c r="BD31" s="1">
        <f t="shared" si="4"/>
        <v>0</v>
      </c>
      <c r="BZ31" s="21">
        <v>1</v>
      </c>
      <c r="CA31" s="21">
        <v>9</v>
      </c>
    </row>
    <row r="32" spans="1:79" ht="22.5" x14ac:dyDescent="0.2">
      <c r="A32" s="15">
        <v>22</v>
      </c>
      <c r="B32" s="16" t="s">
        <v>72</v>
      </c>
      <c r="C32" s="17" t="s">
        <v>73</v>
      </c>
      <c r="D32" s="18" t="s">
        <v>31</v>
      </c>
      <c r="E32" s="19">
        <v>20</v>
      </c>
      <c r="F32" s="19"/>
      <c r="G32" s="20">
        <f t="shared" si="0"/>
        <v>0</v>
      </c>
      <c r="N32" s="14"/>
      <c r="BA32" s="1">
        <f t="shared" si="1"/>
        <v>0</v>
      </c>
      <c r="BB32" s="1">
        <f t="shared" si="2"/>
        <v>0</v>
      </c>
      <c r="BC32" s="1">
        <f t="shared" si="3"/>
        <v>0</v>
      </c>
      <c r="BD32" s="1">
        <f t="shared" si="4"/>
        <v>0</v>
      </c>
      <c r="BZ32" s="21">
        <v>1</v>
      </c>
      <c r="CA32" s="21">
        <v>9</v>
      </c>
    </row>
    <row r="33" spans="1:79" ht="22.5" x14ac:dyDescent="0.2">
      <c r="A33" s="15">
        <v>23</v>
      </c>
      <c r="B33" s="16" t="s">
        <v>74</v>
      </c>
      <c r="C33" s="17" t="s">
        <v>75</v>
      </c>
      <c r="D33" s="18" t="s">
        <v>34</v>
      </c>
      <c r="E33" s="19">
        <v>1670</v>
      </c>
      <c r="F33" s="19"/>
      <c r="G33" s="20">
        <f t="shared" si="0"/>
        <v>0</v>
      </c>
      <c r="N33" s="14"/>
      <c r="BA33" s="1">
        <f t="shared" si="1"/>
        <v>0</v>
      </c>
      <c r="BB33" s="1">
        <f t="shared" si="2"/>
        <v>0</v>
      </c>
      <c r="BC33" s="1">
        <f t="shared" si="3"/>
        <v>0</v>
      </c>
      <c r="BD33" s="1">
        <f t="shared" si="4"/>
        <v>0</v>
      </c>
      <c r="BZ33" s="21">
        <v>1</v>
      </c>
      <c r="CA33" s="21">
        <v>9</v>
      </c>
    </row>
    <row r="34" spans="1:79" x14ac:dyDescent="0.2">
      <c r="A34" s="15">
        <v>24</v>
      </c>
      <c r="B34" s="16" t="s">
        <v>76</v>
      </c>
      <c r="C34" s="17" t="s">
        <v>77</v>
      </c>
      <c r="D34" s="18" t="s">
        <v>8</v>
      </c>
      <c r="E34" s="19">
        <v>1800</v>
      </c>
      <c r="F34" s="19"/>
      <c r="G34" s="20">
        <f t="shared" si="0"/>
        <v>0</v>
      </c>
      <c r="N34" s="14"/>
      <c r="BA34" s="1">
        <f t="shared" si="1"/>
        <v>0</v>
      </c>
      <c r="BB34" s="1">
        <f t="shared" si="2"/>
        <v>0</v>
      </c>
      <c r="BC34" s="1">
        <f t="shared" si="3"/>
        <v>0</v>
      </c>
      <c r="BD34" s="1">
        <f t="shared" si="4"/>
        <v>0</v>
      </c>
      <c r="BZ34" s="21">
        <v>1</v>
      </c>
      <c r="CA34" s="21">
        <v>9</v>
      </c>
    </row>
    <row r="35" spans="1:79" x14ac:dyDescent="0.2">
      <c r="A35" s="15">
        <v>25</v>
      </c>
      <c r="B35" s="16" t="s">
        <v>78</v>
      </c>
      <c r="C35" s="17" t="s">
        <v>79</v>
      </c>
      <c r="D35" s="18" t="s">
        <v>8</v>
      </c>
      <c r="E35" s="19">
        <v>800</v>
      </c>
      <c r="F35" s="19"/>
      <c r="G35" s="20">
        <f t="shared" si="0"/>
        <v>0</v>
      </c>
      <c r="N35" s="14"/>
      <c r="BA35" s="1">
        <f t="shared" si="1"/>
        <v>0</v>
      </c>
      <c r="BB35" s="1">
        <f t="shared" si="2"/>
        <v>0</v>
      </c>
      <c r="BC35" s="1">
        <f t="shared" si="3"/>
        <v>0</v>
      </c>
      <c r="BD35" s="1">
        <f t="shared" si="4"/>
        <v>0</v>
      </c>
      <c r="BZ35" s="21">
        <v>1</v>
      </c>
      <c r="CA35" s="21">
        <v>9</v>
      </c>
    </row>
    <row r="36" spans="1:79" x14ac:dyDescent="0.2">
      <c r="A36" s="15">
        <v>26</v>
      </c>
      <c r="B36" s="16" t="s">
        <v>80</v>
      </c>
      <c r="C36" s="17" t="s">
        <v>81</v>
      </c>
      <c r="D36" s="18" t="s">
        <v>8</v>
      </c>
      <c r="E36" s="19">
        <v>400</v>
      </c>
      <c r="F36" s="19"/>
      <c r="G36" s="20">
        <f t="shared" si="0"/>
        <v>0</v>
      </c>
      <c r="N36" s="14"/>
      <c r="BA36" s="1">
        <f t="shared" si="1"/>
        <v>0</v>
      </c>
      <c r="BB36" s="1">
        <f t="shared" si="2"/>
        <v>0</v>
      </c>
      <c r="BC36" s="1">
        <f t="shared" si="3"/>
        <v>0</v>
      </c>
      <c r="BD36" s="1">
        <f t="shared" si="4"/>
        <v>0</v>
      </c>
      <c r="BZ36" s="21">
        <v>1</v>
      </c>
      <c r="CA36" s="21">
        <v>9</v>
      </c>
    </row>
    <row r="37" spans="1:79" x14ac:dyDescent="0.2">
      <c r="A37" s="15">
        <v>27</v>
      </c>
      <c r="B37" s="16" t="s">
        <v>82</v>
      </c>
      <c r="C37" s="17" t="s">
        <v>83</v>
      </c>
      <c r="D37" s="18" t="s">
        <v>8</v>
      </c>
      <c r="E37" s="19">
        <v>2000</v>
      </c>
      <c r="F37" s="19"/>
      <c r="G37" s="20">
        <f t="shared" si="0"/>
        <v>0</v>
      </c>
      <c r="N37" s="14"/>
      <c r="BA37" s="1">
        <f t="shared" si="1"/>
        <v>0</v>
      </c>
      <c r="BB37" s="1">
        <f t="shared" si="2"/>
        <v>0</v>
      </c>
      <c r="BC37" s="1">
        <f t="shared" si="3"/>
        <v>0</v>
      </c>
      <c r="BD37" s="1">
        <f t="shared" si="4"/>
        <v>0</v>
      </c>
      <c r="BZ37" s="21">
        <v>1</v>
      </c>
      <c r="CA37" s="21">
        <v>9</v>
      </c>
    </row>
    <row r="38" spans="1:79" ht="22.5" x14ac:dyDescent="0.2">
      <c r="A38" s="15">
        <v>28</v>
      </c>
      <c r="B38" s="16" t="s">
        <v>84</v>
      </c>
      <c r="C38" s="17" t="s">
        <v>85</v>
      </c>
      <c r="D38" s="18" t="s">
        <v>8</v>
      </c>
      <c r="E38" s="19">
        <v>3000</v>
      </c>
      <c r="F38" s="19"/>
      <c r="G38" s="20">
        <f t="shared" si="0"/>
        <v>0</v>
      </c>
      <c r="N38" s="14"/>
      <c r="BA38" s="1">
        <f t="shared" si="1"/>
        <v>0</v>
      </c>
      <c r="BB38" s="1">
        <f t="shared" si="2"/>
        <v>0</v>
      </c>
      <c r="BC38" s="1">
        <f t="shared" si="3"/>
        <v>0</v>
      </c>
      <c r="BD38" s="1">
        <f t="shared" si="4"/>
        <v>0</v>
      </c>
      <c r="BZ38" s="21">
        <v>1</v>
      </c>
      <c r="CA38" s="21">
        <v>9</v>
      </c>
    </row>
    <row r="39" spans="1:79" x14ac:dyDescent="0.2">
      <c r="A39" s="15">
        <v>29</v>
      </c>
      <c r="B39" s="16" t="s">
        <v>86</v>
      </c>
      <c r="C39" s="17" t="s">
        <v>87</v>
      </c>
      <c r="D39" s="18" t="s">
        <v>31</v>
      </c>
      <c r="E39" s="19">
        <v>30</v>
      </c>
      <c r="F39" s="19"/>
      <c r="G39" s="20">
        <f t="shared" ref="G39:G76" si="5">E39*F39</f>
        <v>0</v>
      </c>
      <c r="N39" s="14"/>
      <c r="BA39" s="1">
        <f t="shared" si="1"/>
        <v>0</v>
      </c>
      <c r="BB39" s="1">
        <f t="shared" si="2"/>
        <v>0</v>
      </c>
      <c r="BC39" s="1">
        <f t="shared" si="3"/>
        <v>0</v>
      </c>
      <c r="BD39" s="1">
        <f t="shared" si="4"/>
        <v>0</v>
      </c>
      <c r="BZ39" s="21">
        <v>1</v>
      </c>
      <c r="CA39" s="21">
        <v>9</v>
      </c>
    </row>
    <row r="40" spans="1:79" x14ac:dyDescent="0.2">
      <c r="A40" s="15">
        <v>30</v>
      </c>
      <c r="B40" s="16" t="s">
        <v>88</v>
      </c>
      <c r="C40" s="17" t="s">
        <v>89</v>
      </c>
      <c r="D40" s="18" t="s">
        <v>8</v>
      </c>
      <c r="E40" s="19">
        <v>1000</v>
      </c>
      <c r="F40" s="19"/>
      <c r="G40" s="20">
        <f t="shared" si="5"/>
        <v>0</v>
      </c>
      <c r="N40" s="14"/>
      <c r="BA40" s="1">
        <f t="shared" si="1"/>
        <v>0</v>
      </c>
      <c r="BB40" s="1">
        <f t="shared" si="2"/>
        <v>0</v>
      </c>
      <c r="BC40" s="1">
        <f t="shared" si="3"/>
        <v>0</v>
      </c>
      <c r="BD40" s="1">
        <f t="shared" si="4"/>
        <v>0</v>
      </c>
      <c r="BZ40" s="21">
        <v>1</v>
      </c>
      <c r="CA40" s="21">
        <v>9</v>
      </c>
    </row>
    <row r="41" spans="1:79" ht="12" customHeight="1" x14ac:dyDescent="0.2">
      <c r="A41" s="15">
        <v>31</v>
      </c>
      <c r="B41" s="16" t="s">
        <v>90</v>
      </c>
      <c r="C41" s="17" t="s">
        <v>91</v>
      </c>
      <c r="D41" s="18" t="s">
        <v>8</v>
      </c>
      <c r="E41" s="19">
        <v>2500</v>
      </c>
      <c r="F41" s="19"/>
      <c r="G41" s="20">
        <f t="shared" si="5"/>
        <v>0</v>
      </c>
      <c r="N41" s="14"/>
      <c r="BA41" s="1">
        <f t="shared" si="1"/>
        <v>0</v>
      </c>
      <c r="BB41" s="1">
        <f t="shared" si="2"/>
        <v>0</v>
      </c>
      <c r="BC41" s="1">
        <f t="shared" si="3"/>
        <v>0</v>
      </c>
      <c r="BD41" s="1">
        <f t="shared" si="4"/>
        <v>0</v>
      </c>
      <c r="BZ41" s="21">
        <v>1</v>
      </c>
      <c r="CA41" s="21">
        <v>9</v>
      </c>
    </row>
    <row r="42" spans="1:79" ht="22.5" x14ac:dyDescent="0.2">
      <c r="A42" s="15">
        <v>32</v>
      </c>
      <c r="B42" s="16" t="s">
        <v>92</v>
      </c>
      <c r="C42" s="17" t="s">
        <v>93</v>
      </c>
      <c r="D42" s="18" t="s">
        <v>8</v>
      </c>
      <c r="E42" s="19">
        <v>200</v>
      </c>
      <c r="F42" s="19"/>
      <c r="G42" s="20">
        <f t="shared" si="5"/>
        <v>0</v>
      </c>
      <c r="N42" s="14"/>
      <c r="BA42" s="1">
        <f t="shared" si="1"/>
        <v>0</v>
      </c>
      <c r="BB42" s="1">
        <f t="shared" si="2"/>
        <v>0</v>
      </c>
      <c r="BC42" s="1">
        <f t="shared" si="3"/>
        <v>0</v>
      </c>
      <c r="BD42" s="1">
        <f t="shared" si="4"/>
        <v>0</v>
      </c>
      <c r="BZ42" s="21">
        <v>1</v>
      </c>
      <c r="CA42" s="21">
        <v>9</v>
      </c>
    </row>
    <row r="43" spans="1:79" x14ac:dyDescent="0.2">
      <c r="A43" s="15">
        <v>33</v>
      </c>
      <c r="B43" s="16" t="s">
        <v>124</v>
      </c>
      <c r="C43" s="17" t="s">
        <v>167</v>
      </c>
      <c r="D43" s="18" t="s">
        <v>8</v>
      </c>
      <c r="E43" s="19">
        <v>1500</v>
      </c>
      <c r="F43" s="19"/>
      <c r="G43" s="20">
        <f t="shared" si="5"/>
        <v>0</v>
      </c>
      <c r="N43" s="14"/>
      <c r="BZ43" s="21"/>
      <c r="CA43" s="21"/>
    </row>
    <row r="44" spans="1:79" x14ac:dyDescent="0.2">
      <c r="A44" s="15">
        <v>34</v>
      </c>
      <c r="B44" s="16" t="s">
        <v>94</v>
      </c>
      <c r="C44" s="17" t="s">
        <v>168</v>
      </c>
      <c r="D44" s="18" t="s">
        <v>8</v>
      </c>
      <c r="E44" s="19">
        <v>200</v>
      </c>
      <c r="F44" s="19"/>
      <c r="G44" s="20">
        <f t="shared" si="5"/>
        <v>0</v>
      </c>
      <c r="N44" s="14"/>
      <c r="BA44" s="1">
        <f t="shared" ref="BA44:BA52" si="6">IF(AY44=2,G44,0)</f>
        <v>0</v>
      </c>
      <c r="BB44" s="1">
        <f t="shared" ref="BB44:BB52" si="7">IF(AY44=3,G44,0)</f>
        <v>0</v>
      </c>
      <c r="BC44" s="1">
        <f t="shared" ref="BC44:BC52" si="8">IF(AY44=4,G44,0)</f>
        <v>0</v>
      </c>
      <c r="BD44" s="1">
        <f t="shared" ref="BD44:BD52" si="9">IF(AY44=5,G44,0)</f>
        <v>0</v>
      </c>
      <c r="BZ44" s="21">
        <v>1</v>
      </c>
      <c r="CA44" s="21">
        <v>9</v>
      </c>
    </row>
    <row r="45" spans="1:79" ht="22.5" x14ac:dyDescent="0.2">
      <c r="A45" s="15">
        <v>35</v>
      </c>
      <c r="B45" s="16" t="s">
        <v>95</v>
      </c>
      <c r="C45" s="17" t="s">
        <v>96</v>
      </c>
      <c r="D45" s="18" t="s">
        <v>8</v>
      </c>
      <c r="E45" s="19">
        <v>100</v>
      </c>
      <c r="F45" s="19"/>
      <c r="G45" s="20">
        <f t="shared" si="5"/>
        <v>0</v>
      </c>
      <c r="N45" s="14"/>
      <c r="O45" s="14"/>
      <c r="BA45" s="1">
        <f t="shared" si="6"/>
        <v>0</v>
      </c>
      <c r="BB45" s="1">
        <f t="shared" si="7"/>
        <v>0</v>
      </c>
      <c r="BC45" s="1">
        <f t="shared" si="8"/>
        <v>0</v>
      </c>
      <c r="BD45" s="1">
        <f t="shared" si="9"/>
        <v>0</v>
      </c>
      <c r="BZ45" s="21">
        <v>1</v>
      </c>
      <c r="CA45" s="21">
        <v>9</v>
      </c>
    </row>
    <row r="46" spans="1:79" x14ac:dyDescent="0.2">
      <c r="A46" s="15">
        <v>36</v>
      </c>
      <c r="B46" s="16" t="s">
        <v>97</v>
      </c>
      <c r="C46" s="17" t="s">
        <v>98</v>
      </c>
      <c r="D46" s="18" t="s">
        <v>8</v>
      </c>
      <c r="E46" s="19">
        <v>1800</v>
      </c>
      <c r="F46" s="19"/>
      <c r="G46" s="20">
        <f t="shared" si="5"/>
        <v>0</v>
      </c>
      <c r="N46" s="14"/>
      <c r="BA46" s="1">
        <f t="shared" si="6"/>
        <v>0</v>
      </c>
      <c r="BB46" s="1">
        <f t="shared" si="7"/>
        <v>0</v>
      </c>
      <c r="BC46" s="1">
        <f t="shared" si="8"/>
        <v>0</v>
      </c>
      <c r="BD46" s="1">
        <f t="shared" si="9"/>
        <v>0</v>
      </c>
      <c r="BZ46" s="21">
        <v>1</v>
      </c>
      <c r="CA46" s="21">
        <v>9</v>
      </c>
    </row>
    <row r="47" spans="1:79" x14ac:dyDescent="0.2">
      <c r="A47" s="15">
        <v>37</v>
      </c>
      <c r="B47" s="16" t="s">
        <v>99</v>
      </c>
      <c r="C47" s="17" t="s">
        <v>100</v>
      </c>
      <c r="D47" s="18" t="s">
        <v>8</v>
      </c>
      <c r="E47" s="19">
        <v>800</v>
      </c>
      <c r="F47" s="19"/>
      <c r="G47" s="20">
        <f t="shared" si="5"/>
        <v>0</v>
      </c>
      <c r="N47" s="14"/>
      <c r="BA47" s="1">
        <f t="shared" si="6"/>
        <v>0</v>
      </c>
      <c r="BB47" s="1">
        <f t="shared" si="7"/>
        <v>0</v>
      </c>
      <c r="BC47" s="1">
        <f t="shared" si="8"/>
        <v>0</v>
      </c>
      <c r="BD47" s="1">
        <f t="shared" si="9"/>
        <v>0</v>
      </c>
      <c r="BZ47" s="21">
        <v>1</v>
      </c>
      <c r="CA47" s="21">
        <v>9</v>
      </c>
    </row>
    <row r="48" spans="1:79" x14ac:dyDescent="0.2">
      <c r="A48" s="15">
        <v>38</v>
      </c>
      <c r="B48" s="16" t="s">
        <v>101</v>
      </c>
      <c r="C48" s="17" t="s">
        <v>102</v>
      </c>
      <c r="D48" s="18" t="s">
        <v>8</v>
      </c>
      <c r="E48" s="19">
        <v>400</v>
      </c>
      <c r="F48" s="19"/>
      <c r="G48" s="20">
        <f t="shared" si="5"/>
        <v>0</v>
      </c>
      <c r="N48" s="14"/>
      <c r="BA48" s="1">
        <f t="shared" si="6"/>
        <v>0</v>
      </c>
      <c r="BB48" s="1">
        <f t="shared" si="7"/>
        <v>0</v>
      </c>
      <c r="BC48" s="1">
        <f t="shared" si="8"/>
        <v>0</v>
      </c>
      <c r="BD48" s="1">
        <f t="shared" si="9"/>
        <v>0</v>
      </c>
      <c r="BZ48" s="21">
        <v>1</v>
      </c>
      <c r="CA48" s="21">
        <v>9</v>
      </c>
    </row>
    <row r="49" spans="1:79" x14ac:dyDescent="0.2">
      <c r="A49" s="15">
        <v>39</v>
      </c>
      <c r="B49" s="16" t="s">
        <v>103</v>
      </c>
      <c r="C49" s="17" t="s">
        <v>104</v>
      </c>
      <c r="D49" s="18" t="s">
        <v>8</v>
      </c>
      <c r="E49" s="19">
        <v>2000</v>
      </c>
      <c r="F49" s="19"/>
      <c r="G49" s="20">
        <f t="shared" si="5"/>
        <v>0</v>
      </c>
      <c r="N49" s="14"/>
      <c r="BA49" s="1">
        <f t="shared" si="6"/>
        <v>0</v>
      </c>
      <c r="BB49" s="1">
        <f t="shared" si="7"/>
        <v>0</v>
      </c>
      <c r="BC49" s="1">
        <f t="shared" si="8"/>
        <v>0</v>
      </c>
      <c r="BD49" s="1">
        <f t="shared" si="9"/>
        <v>0</v>
      </c>
      <c r="BZ49" s="21">
        <v>1</v>
      </c>
      <c r="CA49" s="21">
        <v>9</v>
      </c>
    </row>
    <row r="50" spans="1:79" x14ac:dyDescent="0.2">
      <c r="A50" s="15">
        <v>40</v>
      </c>
      <c r="B50" s="16" t="s">
        <v>105</v>
      </c>
      <c r="C50" s="17" t="s">
        <v>106</v>
      </c>
      <c r="D50" s="18" t="s">
        <v>34</v>
      </c>
      <c r="E50" s="19">
        <v>100</v>
      </c>
      <c r="F50" s="19"/>
      <c r="G50" s="20">
        <f t="shared" si="5"/>
        <v>0</v>
      </c>
      <c r="N50" s="14"/>
      <c r="BA50" s="1">
        <f t="shared" si="6"/>
        <v>0</v>
      </c>
      <c r="BB50" s="1">
        <f t="shared" si="7"/>
        <v>0</v>
      </c>
      <c r="BC50" s="1">
        <f t="shared" si="8"/>
        <v>0</v>
      </c>
      <c r="BD50" s="1">
        <f t="shared" si="9"/>
        <v>0</v>
      </c>
      <c r="BZ50" s="21">
        <v>1</v>
      </c>
      <c r="CA50" s="21">
        <v>9</v>
      </c>
    </row>
    <row r="51" spans="1:79" x14ac:dyDescent="0.2">
      <c r="A51" s="15">
        <v>41</v>
      </c>
      <c r="B51" s="16" t="s">
        <v>107</v>
      </c>
      <c r="C51" s="17" t="s">
        <v>108</v>
      </c>
      <c r="D51" s="18" t="s">
        <v>11</v>
      </c>
      <c r="E51" s="19">
        <v>5</v>
      </c>
      <c r="F51" s="19"/>
      <c r="G51" s="20">
        <f t="shared" si="5"/>
        <v>0</v>
      </c>
      <c r="N51" s="14"/>
      <c r="BA51" s="1">
        <f t="shared" si="6"/>
        <v>0</v>
      </c>
      <c r="BB51" s="1">
        <f t="shared" si="7"/>
        <v>0</v>
      </c>
      <c r="BC51" s="1">
        <f t="shared" si="8"/>
        <v>0</v>
      </c>
      <c r="BD51" s="1">
        <f t="shared" si="9"/>
        <v>0</v>
      </c>
      <c r="BZ51" s="21">
        <v>1</v>
      </c>
      <c r="CA51" s="21">
        <v>9</v>
      </c>
    </row>
    <row r="52" spans="1:79" x14ac:dyDescent="0.2">
      <c r="A52" s="15">
        <v>42</v>
      </c>
      <c r="B52" s="16" t="s">
        <v>109</v>
      </c>
      <c r="C52" s="17" t="s">
        <v>110</v>
      </c>
      <c r="D52" s="18" t="s">
        <v>11</v>
      </c>
      <c r="E52" s="19">
        <v>100</v>
      </c>
      <c r="F52" s="19"/>
      <c r="G52" s="20">
        <f t="shared" si="5"/>
        <v>0</v>
      </c>
      <c r="N52" s="14"/>
      <c r="BA52" s="1">
        <f t="shared" si="6"/>
        <v>0</v>
      </c>
      <c r="BB52" s="1">
        <f t="shared" si="7"/>
        <v>0</v>
      </c>
      <c r="BC52" s="1">
        <f t="shared" si="8"/>
        <v>0</v>
      </c>
      <c r="BD52" s="1">
        <f t="shared" si="9"/>
        <v>0</v>
      </c>
      <c r="BZ52" s="21">
        <v>1</v>
      </c>
      <c r="CA52" s="21">
        <v>9</v>
      </c>
    </row>
    <row r="53" spans="1:79" x14ac:dyDescent="0.2">
      <c r="A53" s="15">
        <v>43</v>
      </c>
      <c r="B53" s="16" t="s">
        <v>9</v>
      </c>
      <c r="C53" s="17" t="s">
        <v>10</v>
      </c>
      <c r="D53" s="18" t="s">
        <v>11</v>
      </c>
      <c r="E53" s="19">
        <v>5</v>
      </c>
      <c r="F53" s="19"/>
      <c r="G53" s="20">
        <f t="shared" si="5"/>
        <v>0</v>
      </c>
      <c r="N53" s="14"/>
      <c r="BZ53" s="21"/>
      <c r="CA53" s="21"/>
    </row>
    <row r="54" spans="1:79" x14ac:dyDescent="0.2">
      <c r="A54" s="15">
        <v>44</v>
      </c>
      <c r="B54" s="16" t="s">
        <v>12</v>
      </c>
      <c r="C54" s="17" t="s">
        <v>13</v>
      </c>
      <c r="D54" s="18" t="s">
        <v>11</v>
      </c>
      <c r="E54" s="19">
        <v>100</v>
      </c>
      <c r="F54" s="19"/>
      <c r="G54" s="20">
        <f t="shared" si="5"/>
        <v>0</v>
      </c>
      <c r="N54" s="14"/>
      <c r="BZ54" s="21"/>
      <c r="CA54" s="21"/>
    </row>
    <row r="55" spans="1:79" x14ac:dyDescent="0.2">
      <c r="A55" s="15">
        <v>45</v>
      </c>
      <c r="B55" s="16" t="s">
        <v>111</v>
      </c>
      <c r="C55" s="17" t="s">
        <v>112</v>
      </c>
      <c r="D55" s="18" t="s">
        <v>16</v>
      </c>
      <c r="E55" s="19">
        <v>2500</v>
      </c>
      <c r="F55" s="19"/>
      <c r="G55" s="20">
        <f t="shared" si="5"/>
        <v>0</v>
      </c>
      <c r="N55" s="14"/>
      <c r="BA55" s="1">
        <f>IF(AY55=2,G55,0)</f>
        <v>0</v>
      </c>
      <c r="BB55" s="1">
        <f>IF(AY55=3,G55,0)</f>
        <v>0</v>
      </c>
      <c r="BC55" s="1">
        <f>IF(AY55=4,G55,0)</f>
        <v>0</v>
      </c>
      <c r="BD55" s="1">
        <f>IF(AY55=5,G55,0)</f>
        <v>0</v>
      </c>
      <c r="BZ55" s="21">
        <v>1</v>
      </c>
      <c r="CA55" s="21">
        <v>9</v>
      </c>
    </row>
    <row r="56" spans="1:79" ht="22.5" x14ac:dyDescent="0.2">
      <c r="A56" s="15">
        <v>46</v>
      </c>
      <c r="B56" s="16" t="s">
        <v>113</v>
      </c>
      <c r="C56" s="17" t="s">
        <v>114</v>
      </c>
      <c r="D56" s="18" t="s">
        <v>16</v>
      </c>
      <c r="E56" s="19">
        <v>4250</v>
      </c>
      <c r="F56" s="19"/>
      <c r="G56" s="20">
        <f t="shared" si="5"/>
        <v>0</v>
      </c>
      <c r="N56" s="14"/>
      <c r="BA56" s="1">
        <f>IF(AY56=2,G56,0)</f>
        <v>0</v>
      </c>
      <c r="BB56" s="1">
        <f>IF(AY56=3,G56,0)</f>
        <v>0</v>
      </c>
      <c r="BC56" s="1">
        <f>IF(AY56=4,G56,0)</f>
        <v>0</v>
      </c>
      <c r="BD56" s="1">
        <f>IF(AY56=5,G56,0)</f>
        <v>0</v>
      </c>
      <c r="BZ56" s="21">
        <v>1</v>
      </c>
      <c r="CA56" s="21">
        <v>9</v>
      </c>
    </row>
    <row r="57" spans="1:79" x14ac:dyDescent="0.2">
      <c r="A57" s="15">
        <v>47</v>
      </c>
      <c r="B57" s="16" t="s">
        <v>14</v>
      </c>
      <c r="C57" s="17" t="s">
        <v>15</v>
      </c>
      <c r="D57" s="18" t="s">
        <v>16</v>
      </c>
      <c r="E57" s="19">
        <v>20</v>
      </c>
      <c r="F57" s="19"/>
      <c r="G57" s="20">
        <f t="shared" si="5"/>
        <v>0</v>
      </c>
      <c r="N57" s="14"/>
      <c r="BZ57" s="21"/>
      <c r="CA57" s="21"/>
    </row>
    <row r="58" spans="1:79" x14ac:dyDescent="0.2">
      <c r="A58" s="15">
        <v>48</v>
      </c>
      <c r="B58" s="16" t="s">
        <v>17</v>
      </c>
      <c r="C58" s="17" t="s">
        <v>18</v>
      </c>
      <c r="D58" s="18" t="s">
        <v>16</v>
      </c>
      <c r="E58" s="19">
        <v>40</v>
      </c>
      <c r="F58" s="19"/>
      <c r="G58" s="20">
        <f t="shared" si="5"/>
        <v>0</v>
      </c>
      <c r="N58" s="14"/>
      <c r="BZ58" s="21"/>
      <c r="CA58" s="21"/>
    </row>
    <row r="59" spans="1:79" x14ac:dyDescent="0.2">
      <c r="A59" s="15">
        <v>49</v>
      </c>
      <c r="B59" s="16" t="s">
        <v>19</v>
      </c>
      <c r="C59" s="17" t="s">
        <v>20</v>
      </c>
      <c r="D59" s="18" t="s">
        <v>16</v>
      </c>
      <c r="E59" s="19">
        <v>200</v>
      </c>
      <c r="F59" s="19"/>
      <c r="G59" s="20">
        <f t="shared" si="5"/>
        <v>0</v>
      </c>
      <c r="N59" s="14"/>
      <c r="BZ59" s="21"/>
      <c r="CA59" s="21"/>
    </row>
    <row r="60" spans="1:79" x14ac:dyDescent="0.2">
      <c r="A60" s="15">
        <v>50</v>
      </c>
      <c r="B60" s="16" t="s">
        <v>21</v>
      </c>
      <c r="C60" s="17" t="s">
        <v>22</v>
      </c>
      <c r="D60" s="18" t="s">
        <v>16</v>
      </c>
      <c r="E60" s="19">
        <v>200</v>
      </c>
      <c r="F60" s="19"/>
      <c r="G60" s="20">
        <f t="shared" si="5"/>
        <v>0</v>
      </c>
      <c r="N60" s="14"/>
      <c r="BZ60" s="21"/>
      <c r="CA60" s="21"/>
    </row>
    <row r="61" spans="1:79" ht="22.5" x14ac:dyDescent="0.2">
      <c r="A61" s="15">
        <v>51</v>
      </c>
      <c r="B61" s="16" t="s">
        <v>115</v>
      </c>
      <c r="C61" s="17" t="s">
        <v>116</v>
      </c>
      <c r="D61" s="18" t="s">
        <v>16</v>
      </c>
      <c r="E61" s="19">
        <v>100</v>
      </c>
      <c r="F61" s="19"/>
      <c r="G61" s="20">
        <f t="shared" si="5"/>
        <v>0</v>
      </c>
      <c r="N61" s="14"/>
      <c r="BA61" s="1">
        <f>IF(AY61=2,G61,0)</f>
        <v>0</v>
      </c>
      <c r="BB61" s="1">
        <f>IF(AY61=3,G61,0)</f>
        <v>0</v>
      </c>
      <c r="BC61" s="1">
        <f>IF(AY61=4,G61,0)</f>
        <v>0</v>
      </c>
      <c r="BD61" s="1">
        <f>IF(AY61=5,G61,0)</f>
        <v>0</v>
      </c>
      <c r="BZ61" s="21">
        <v>1</v>
      </c>
      <c r="CA61" s="21">
        <v>9</v>
      </c>
    </row>
    <row r="62" spans="1:79" ht="12.75" customHeight="1" x14ac:dyDescent="0.2">
      <c r="A62" s="15">
        <v>52</v>
      </c>
      <c r="B62" s="16" t="s">
        <v>117</v>
      </c>
      <c r="C62" s="17" t="s">
        <v>118</v>
      </c>
      <c r="D62" s="18" t="s">
        <v>34</v>
      </c>
      <c r="E62" s="19">
        <v>10</v>
      </c>
      <c r="F62" s="19"/>
      <c r="G62" s="20">
        <f t="shared" si="5"/>
        <v>0</v>
      </c>
      <c r="N62" s="14"/>
      <c r="BA62" s="1">
        <f>IF(AY62=2,G62,0)</f>
        <v>0</v>
      </c>
      <c r="BB62" s="1">
        <f>IF(AY62=3,G62,0)</f>
        <v>0</v>
      </c>
      <c r="BC62" s="1">
        <f>IF(AY62=4,G62,0)</f>
        <v>0</v>
      </c>
      <c r="BD62" s="1">
        <f>IF(AY62=5,G62,0)</f>
        <v>0</v>
      </c>
      <c r="BZ62" s="21">
        <v>1</v>
      </c>
      <c r="CA62" s="21">
        <v>9</v>
      </c>
    </row>
    <row r="63" spans="1:79" x14ac:dyDescent="0.2">
      <c r="A63" s="15">
        <v>53</v>
      </c>
      <c r="B63" s="16" t="s">
        <v>119</v>
      </c>
      <c r="C63" s="17" t="s">
        <v>120</v>
      </c>
      <c r="D63" s="18" t="s">
        <v>34</v>
      </c>
      <c r="E63" s="19">
        <v>10</v>
      </c>
      <c r="F63" s="19"/>
      <c r="G63" s="20">
        <f t="shared" si="5"/>
        <v>0</v>
      </c>
      <c r="N63" s="14"/>
      <c r="BZ63" s="21"/>
      <c r="CA63" s="21"/>
    </row>
    <row r="64" spans="1:79" x14ac:dyDescent="0.2">
      <c r="A64" s="15">
        <v>54</v>
      </c>
      <c r="B64" s="16" t="s">
        <v>121</v>
      </c>
      <c r="C64" s="17" t="s">
        <v>122</v>
      </c>
      <c r="D64" s="18" t="s">
        <v>16</v>
      </c>
      <c r="E64" s="19">
        <v>15</v>
      </c>
      <c r="F64" s="19"/>
      <c r="G64" s="20">
        <f t="shared" si="5"/>
        <v>0</v>
      </c>
      <c r="N64" s="14"/>
      <c r="BZ64" s="21"/>
      <c r="CA64" s="21"/>
    </row>
    <row r="65" spans="1:79" ht="22.5" x14ac:dyDescent="0.2">
      <c r="A65" s="15">
        <v>55</v>
      </c>
      <c r="B65" s="16"/>
      <c r="C65" s="17" t="s">
        <v>128</v>
      </c>
      <c r="D65" s="18" t="s">
        <v>125</v>
      </c>
      <c r="E65" s="19">
        <v>10</v>
      </c>
      <c r="F65" s="19"/>
      <c r="G65" s="20">
        <f t="shared" si="5"/>
        <v>0</v>
      </c>
      <c r="N65" s="14"/>
      <c r="BA65" s="1">
        <f>IF(AY65=2,G65,0)</f>
        <v>0</v>
      </c>
      <c r="BB65" s="1">
        <f>IF(AY65=3,G65,0)</f>
        <v>0</v>
      </c>
      <c r="BC65" s="1">
        <f>IF(AY65=4,G65,0)</f>
        <v>0</v>
      </c>
      <c r="BD65" s="1">
        <f>IF(AY65=5,G65,0)</f>
        <v>0</v>
      </c>
      <c r="BZ65" s="21">
        <v>1</v>
      </c>
      <c r="CA65" s="21">
        <v>9</v>
      </c>
    </row>
    <row r="66" spans="1:79" ht="22.5" x14ac:dyDescent="0.2">
      <c r="A66" s="15">
        <v>56</v>
      </c>
      <c r="B66" s="16"/>
      <c r="C66" s="17" t="s">
        <v>129</v>
      </c>
      <c r="D66" s="18" t="s">
        <v>125</v>
      </c>
      <c r="E66" s="19">
        <v>2</v>
      </c>
      <c r="F66" s="19"/>
      <c r="G66" s="20">
        <f t="shared" si="5"/>
        <v>0</v>
      </c>
      <c r="N66" s="14"/>
      <c r="BA66" s="1">
        <f>IF(AY66=2,G66,0)</f>
        <v>0</v>
      </c>
      <c r="BB66" s="1">
        <f>IF(AY66=3,G66,0)</f>
        <v>0</v>
      </c>
      <c r="BC66" s="1">
        <f>IF(AY66=4,G66,0)</f>
        <v>0</v>
      </c>
      <c r="BD66" s="1">
        <f>IF(AY66=5,G66,0)</f>
        <v>0</v>
      </c>
      <c r="BZ66" s="21">
        <v>1</v>
      </c>
      <c r="CA66" s="21">
        <v>9</v>
      </c>
    </row>
    <row r="67" spans="1:79" x14ac:dyDescent="0.2">
      <c r="A67" s="15">
        <v>57</v>
      </c>
      <c r="B67" s="16"/>
      <c r="C67" s="17" t="s">
        <v>126</v>
      </c>
      <c r="D67" s="18" t="s">
        <v>123</v>
      </c>
      <c r="E67" s="19">
        <v>10</v>
      </c>
      <c r="F67" s="19"/>
      <c r="G67" s="20">
        <f t="shared" si="5"/>
        <v>0</v>
      </c>
      <c r="N67" s="14"/>
      <c r="BA67" s="1">
        <f>IF(AY67=2,G67,0)</f>
        <v>0</v>
      </c>
      <c r="BB67" s="1">
        <f>IF(AY67=3,G67,0)</f>
        <v>0</v>
      </c>
      <c r="BC67" s="1">
        <f>IF(AY67=4,G67,0)</f>
        <v>0</v>
      </c>
      <c r="BD67" s="1">
        <f>IF(AY67=5,G67,0)</f>
        <v>0</v>
      </c>
      <c r="BZ67" s="21">
        <v>1</v>
      </c>
      <c r="CA67" s="21">
        <v>9</v>
      </c>
    </row>
    <row r="68" spans="1:79" x14ac:dyDescent="0.2">
      <c r="A68" s="15">
        <v>58</v>
      </c>
      <c r="B68" s="16"/>
      <c r="C68" s="17" t="s">
        <v>137</v>
      </c>
      <c r="D68" s="18" t="s">
        <v>8</v>
      </c>
      <c r="E68" s="19">
        <v>5000</v>
      </c>
      <c r="F68" s="19"/>
      <c r="G68" s="20">
        <f t="shared" si="5"/>
        <v>0</v>
      </c>
      <c r="N68" s="14"/>
      <c r="BZ68" s="21"/>
      <c r="CA68" s="21"/>
    </row>
    <row r="69" spans="1:79" x14ac:dyDescent="0.2">
      <c r="A69" s="15">
        <v>59</v>
      </c>
      <c r="B69" s="16"/>
      <c r="C69" s="17" t="s">
        <v>151</v>
      </c>
      <c r="D69" s="18" t="s">
        <v>8</v>
      </c>
      <c r="E69" s="19">
        <v>2000</v>
      </c>
      <c r="F69" s="19"/>
      <c r="G69" s="20">
        <f t="shared" si="5"/>
        <v>0</v>
      </c>
      <c r="N69" s="14"/>
      <c r="BZ69" s="21"/>
      <c r="CA69" s="21"/>
    </row>
    <row r="70" spans="1:79" x14ac:dyDescent="0.2">
      <c r="A70" s="15">
        <v>60</v>
      </c>
      <c r="B70" s="16"/>
      <c r="C70" s="17" t="s">
        <v>153</v>
      </c>
      <c r="D70" s="18" t="s">
        <v>8</v>
      </c>
      <c r="E70" s="19">
        <v>3000</v>
      </c>
      <c r="F70" s="19"/>
      <c r="G70" s="20">
        <f t="shared" si="5"/>
        <v>0</v>
      </c>
      <c r="N70" s="14"/>
      <c r="BZ70" s="21"/>
      <c r="CA70" s="21"/>
    </row>
    <row r="71" spans="1:79" x14ac:dyDescent="0.2">
      <c r="A71" s="15">
        <v>61</v>
      </c>
      <c r="B71" s="16"/>
      <c r="C71" s="17" t="s">
        <v>138</v>
      </c>
      <c r="D71" s="18" t="s">
        <v>8</v>
      </c>
      <c r="E71" s="19">
        <v>4000</v>
      </c>
      <c r="F71" s="19"/>
      <c r="G71" s="20"/>
      <c r="N71" s="14"/>
      <c r="BZ71" s="21"/>
      <c r="CA71" s="21"/>
    </row>
    <row r="72" spans="1:79" x14ac:dyDescent="0.2">
      <c r="A72" s="15">
        <v>62</v>
      </c>
      <c r="B72" s="16"/>
      <c r="C72" s="17" t="s">
        <v>154</v>
      </c>
      <c r="D72" s="18" t="s">
        <v>8</v>
      </c>
      <c r="E72" s="19">
        <v>2000</v>
      </c>
      <c r="F72" s="19"/>
      <c r="G72" s="20"/>
      <c r="N72" s="14"/>
      <c r="BZ72" s="21"/>
      <c r="CA72" s="21"/>
    </row>
    <row r="73" spans="1:79" x14ac:dyDescent="0.2">
      <c r="A73" s="15">
        <v>63</v>
      </c>
      <c r="B73" s="16"/>
      <c r="C73" s="17" t="s">
        <v>155</v>
      </c>
      <c r="D73" s="18" t="s">
        <v>8</v>
      </c>
      <c r="E73" s="19">
        <v>1000</v>
      </c>
      <c r="F73" s="19"/>
      <c r="G73" s="20"/>
      <c r="N73" s="14"/>
      <c r="BZ73" s="21"/>
      <c r="CA73" s="21"/>
    </row>
    <row r="74" spans="1:79" x14ac:dyDescent="0.2">
      <c r="A74" s="15">
        <v>64</v>
      </c>
      <c r="B74" s="16"/>
      <c r="C74" s="17" t="s">
        <v>139</v>
      </c>
      <c r="D74" s="18" t="s">
        <v>125</v>
      </c>
      <c r="E74" s="19">
        <v>20</v>
      </c>
      <c r="F74" s="19"/>
      <c r="G74" s="20">
        <f t="shared" si="5"/>
        <v>0</v>
      </c>
      <c r="N74" s="14"/>
      <c r="BZ74" s="21"/>
      <c r="CA74" s="21"/>
    </row>
    <row r="75" spans="1:79" x14ac:dyDescent="0.2">
      <c r="A75" s="15">
        <v>65</v>
      </c>
      <c r="B75" s="16"/>
      <c r="C75" s="17" t="s">
        <v>156</v>
      </c>
      <c r="D75" s="18" t="s">
        <v>125</v>
      </c>
      <c r="E75" s="19">
        <v>250</v>
      </c>
      <c r="F75" s="19"/>
      <c r="G75" s="20"/>
      <c r="N75" s="14"/>
      <c r="BZ75" s="21"/>
      <c r="CA75" s="21"/>
    </row>
    <row r="76" spans="1:79" x14ac:dyDescent="0.2">
      <c r="A76" s="15">
        <v>66</v>
      </c>
      <c r="B76" s="16"/>
      <c r="C76" s="17" t="s">
        <v>152</v>
      </c>
      <c r="D76" s="18" t="s">
        <v>125</v>
      </c>
      <c r="E76" s="19">
        <v>20</v>
      </c>
      <c r="F76" s="19"/>
      <c r="G76" s="20">
        <f t="shared" si="5"/>
        <v>0</v>
      </c>
      <c r="N76" s="14"/>
      <c r="BZ76" s="21"/>
      <c r="CA76" s="21"/>
    </row>
    <row r="77" spans="1:79" x14ac:dyDescent="0.2">
      <c r="A77" s="15">
        <v>67</v>
      </c>
      <c r="B77" s="16"/>
      <c r="C77" s="17" t="s">
        <v>157</v>
      </c>
      <c r="D77" s="18" t="s">
        <v>125</v>
      </c>
      <c r="E77" s="19">
        <v>250</v>
      </c>
      <c r="F77" s="19"/>
      <c r="G77" s="20"/>
      <c r="N77" s="14"/>
      <c r="BZ77" s="21"/>
      <c r="CA77" s="21"/>
    </row>
    <row r="78" spans="1:79" x14ac:dyDescent="0.2">
      <c r="A78" s="15">
        <v>68</v>
      </c>
      <c r="B78" s="16"/>
      <c r="C78" s="17" t="s">
        <v>158</v>
      </c>
      <c r="D78" s="18" t="s">
        <v>125</v>
      </c>
      <c r="E78" s="19">
        <v>20</v>
      </c>
      <c r="F78" s="19"/>
      <c r="G78" s="20">
        <f>E78*F78</f>
        <v>0</v>
      </c>
      <c r="N78" s="14"/>
      <c r="BZ78" s="21"/>
      <c r="CA78" s="21"/>
    </row>
    <row r="79" spans="1:79" x14ac:dyDescent="0.2">
      <c r="A79" s="15">
        <v>69</v>
      </c>
      <c r="B79" s="16"/>
      <c r="C79" s="17" t="s">
        <v>140</v>
      </c>
      <c r="D79" s="18" t="s">
        <v>125</v>
      </c>
      <c r="E79" s="19">
        <v>20</v>
      </c>
      <c r="F79" s="19"/>
      <c r="G79" s="20">
        <f t="shared" ref="G79:G94" si="10">E79*F79</f>
        <v>0</v>
      </c>
      <c r="N79" s="14"/>
      <c r="BZ79" s="21"/>
      <c r="CA79" s="21"/>
    </row>
    <row r="80" spans="1:79" x14ac:dyDescent="0.2">
      <c r="A80" s="15">
        <v>70</v>
      </c>
      <c r="B80" s="16"/>
      <c r="C80" s="17" t="s">
        <v>141</v>
      </c>
      <c r="D80" s="18" t="s">
        <v>125</v>
      </c>
      <c r="E80" s="19">
        <v>20</v>
      </c>
      <c r="F80" s="19"/>
      <c r="G80" s="20">
        <f t="shared" si="10"/>
        <v>0</v>
      </c>
      <c r="N80" s="14"/>
      <c r="BZ80" s="21"/>
      <c r="CA80" s="21"/>
    </row>
    <row r="81" spans="1:79" ht="22.5" x14ac:dyDescent="0.2">
      <c r="A81" s="15">
        <v>71</v>
      </c>
      <c r="B81" s="16"/>
      <c r="C81" s="17" t="s">
        <v>159</v>
      </c>
      <c r="D81" s="18" t="s">
        <v>125</v>
      </c>
      <c r="E81" s="19">
        <v>10</v>
      </c>
      <c r="F81" s="19"/>
      <c r="G81" s="20">
        <f t="shared" si="10"/>
        <v>0</v>
      </c>
      <c r="N81" s="14"/>
      <c r="BZ81" s="21"/>
      <c r="CA81" s="21"/>
    </row>
    <row r="82" spans="1:79" ht="22.5" x14ac:dyDescent="0.2">
      <c r="A82" s="15">
        <v>72</v>
      </c>
      <c r="B82" s="16"/>
      <c r="C82" s="17" t="s">
        <v>160</v>
      </c>
      <c r="D82" s="18" t="s">
        <v>125</v>
      </c>
      <c r="E82" s="19">
        <v>12</v>
      </c>
      <c r="F82" s="19"/>
      <c r="G82" s="20">
        <f t="shared" si="10"/>
        <v>0</v>
      </c>
      <c r="N82" s="14"/>
      <c r="BZ82" s="21"/>
      <c r="CA82" s="21"/>
    </row>
    <row r="83" spans="1:79" ht="22.5" x14ac:dyDescent="0.2">
      <c r="A83" s="15">
        <v>73</v>
      </c>
      <c r="B83" s="16"/>
      <c r="C83" s="17" t="s">
        <v>161</v>
      </c>
      <c r="D83" s="18" t="s">
        <v>125</v>
      </c>
      <c r="E83" s="19">
        <v>2</v>
      </c>
      <c r="F83" s="19"/>
      <c r="G83" s="20">
        <f t="shared" si="10"/>
        <v>0</v>
      </c>
      <c r="N83" s="14"/>
      <c r="BZ83" s="21"/>
      <c r="CA83" s="21"/>
    </row>
    <row r="84" spans="1:79" ht="22.5" x14ac:dyDescent="0.2">
      <c r="A84" s="15">
        <v>74</v>
      </c>
      <c r="B84" s="16"/>
      <c r="C84" s="17" t="s">
        <v>162</v>
      </c>
      <c r="D84" s="18" t="s">
        <v>125</v>
      </c>
      <c r="E84" s="19">
        <v>13</v>
      </c>
      <c r="F84" s="19"/>
      <c r="G84" s="20">
        <f t="shared" si="10"/>
        <v>0</v>
      </c>
      <c r="N84" s="14"/>
      <c r="BZ84" s="21"/>
      <c r="CA84" s="21"/>
    </row>
    <row r="85" spans="1:79" ht="13.5" customHeight="1" x14ac:dyDescent="0.2">
      <c r="A85" s="15">
        <v>75</v>
      </c>
      <c r="B85" s="16" t="s">
        <v>135</v>
      </c>
      <c r="C85" s="17" t="s">
        <v>134</v>
      </c>
      <c r="D85" s="18" t="s">
        <v>8</v>
      </c>
      <c r="E85" s="19">
        <v>8000</v>
      </c>
      <c r="F85" s="19"/>
      <c r="G85" s="20">
        <f t="shared" si="10"/>
        <v>0</v>
      </c>
      <c r="N85" s="14"/>
      <c r="BZ85" s="21"/>
      <c r="CA85" s="21"/>
    </row>
    <row r="86" spans="1:79" x14ac:dyDescent="0.2">
      <c r="A86" s="15">
        <v>74</v>
      </c>
      <c r="B86" s="16" t="s">
        <v>136</v>
      </c>
      <c r="C86" s="17" t="s">
        <v>127</v>
      </c>
      <c r="D86" s="18" t="s">
        <v>125</v>
      </c>
      <c r="E86" s="19">
        <v>250</v>
      </c>
      <c r="F86" s="19"/>
      <c r="G86" s="20">
        <f t="shared" si="10"/>
        <v>0</v>
      </c>
      <c r="N86" s="14"/>
      <c r="BZ86" s="21"/>
      <c r="CA86" s="21"/>
    </row>
    <row r="87" spans="1:79" x14ac:dyDescent="0.2">
      <c r="A87" s="15">
        <v>75</v>
      </c>
      <c r="B87" s="16"/>
      <c r="C87" s="17" t="s">
        <v>163</v>
      </c>
      <c r="D87" s="18" t="s">
        <v>125</v>
      </c>
      <c r="E87" s="19">
        <v>50</v>
      </c>
      <c r="F87" s="19"/>
      <c r="G87" s="20">
        <f t="shared" si="10"/>
        <v>0</v>
      </c>
      <c r="N87" s="14"/>
      <c r="BZ87" s="21"/>
      <c r="CA87" s="21"/>
    </row>
    <row r="88" spans="1:79" ht="22.5" x14ac:dyDescent="0.2">
      <c r="A88" s="15">
        <v>76</v>
      </c>
      <c r="B88" s="16"/>
      <c r="C88" s="17" t="s">
        <v>164</v>
      </c>
      <c r="D88" s="18" t="s">
        <v>8</v>
      </c>
      <c r="E88" s="19">
        <v>10</v>
      </c>
      <c r="F88" s="19"/>
      <c r="G88" s="20">
        <f t="shared" si="10"/>
        <v>0</v>
      </c>
      <c r="N88" s="14"/>
      <c r="BZ88" s="21"/>
      <c r="CA88" s="21"/>
    </row>
    <row r="89" spans="1:79" ht="22.5" x14ac:dyDescent="0.2">
      <c r="A89" s="15">
        <v>77</v>
      </c>
      <c r="B89" s="16"/>
      <c r="C89" s="17" t="s">
        <v>165</v>
      </c>
      <c r="D89" s="18" t="s">
        <v>125</v>
      </c>
      <c r="E89" s="19">
        <v>40</v>
      </c>
      <c r="F89" s="19"/>
      <c r="G89" s="20">
        <f t="shared" si="10"/>
        <v>0</v>
      </c>
      <c r="N89" s="14"/>
      <c r="BZ89" s="21"/>
      <c r="CA89" s="21"/>
    </row>
    <row r="90" spans="1:79" ht="22.5" x14ac:dyDescent="0.2">
      <c r="A90" s="15">
        <v>78</v>
      </c>
      <c r="B90" s="16"/>
      <c r="C90" s="17" t="s">
        <v>166</v>
      </c>
      <c r="D90" s="18" t="s">
        <v>125</v>
      </c>
      <c r="E90" s="19">
        <v>2</v>
      </c>
      <c r="F90" s="19"/>
      <c r="G90" s="20">
        <f t="shared" si="10"/>
        <v>0</v>
      </c>
      <c r="N90" s="14"/>
      <c r="BZ90" s="21"/>
      <c r="CA90" s="21"/>
    </row>
    <row r="91" spans="1:79" ht="22.5" x14ac:dyDescent="0.2">
      <c r="A91" s="15">
        <v>79</v>
      </c>
      <c r="B91" s="16"/>
      <c r="C91" s="17" t="s">
        <v>130</v>
      </c>
      <c r="D91" s="18" t="s">
        <v>125</v>
      </c>
      <c r="E91" s="19">
        <v>24</v>
      </c>
      <c r="F91" s="19"/>
      <c r="G91" s="20"/>
      <c r="N91" s="14"/>
      <c r="BZ91" s="21"/>
      <c r="CA91" s="21"/>
    </row>
    <row r="92" spans="1:79" ht="22.5" x14ac:dyDescent="0.2">
      <c r="A92" s="15">
        <v>80</v>
      </c>
      <c r="B92" s="16"/>
      <c r="C92" s="17" t="s">
        <v>131</v>
      </c>
      <c r="D92" s="18" t="s">
        <v>125</v>
      </c>
      <c r="E92" s="19">
        <v>5</v>
      </c>
      <c r="F92" s="19"/>
      <c r="G92" s="20">
        <f t="shared" si="10"/>
        <v>0</v>
      </c>
      <c r="N92" s="14"/>
      <c r="BZ92" s="21"/>
      <c r="CA92" s="21"/>
    </row>
    <row r="93" spans="1:79" ht="22.5" x14ac:dyDescent="0.2">
      <c r="A93" s="15">
        <v>81</v>
      </c>
      <c r="B93" s="16" t="s">
        <v>64</v>
      </c>
      <c r="C93" s="17" t="s">
        <v>132</v>
      </c>
      <c r="D93" s="18" t="s">
        <v>125</v>
      </c>
      <c r="E93" s="19">
        <v>3</v>
      </c>
      <c r="F93" s="19"/>
      <c r="G93" s="20">
        <f t="shared" si="10"/>
        <v>0</v>
      </c>
      <c r="N93" s="14"/>
      <c r="BZ93" s="21"/>
      <c r="CA93" s="21"/>
    </row>
    <row r="94" spans="1:79" ht="22.5" x14ac:dyDescent="0.2">
      <c r="A94" s="15">
        <v>82</v>
      </c>
      <c r="B94" s="16" t="s">
        <v>65</v>
      </c>
      <c r="C94" s="17" t="s">
        <v>133</v>
      </c>
      <c r="D94" s="18" t="s">
        <v>125</v>
      </c>
      <c r="E94" s="19">
        <v>3</v>
      </c>
      <c r="F94" s="19"/>
      <c r="G94" s="20">
        <f t="shared" si="10"/>
        <v>0</v>
      </c>
      <c r="N94" s="14"/>
      <c r="BZ94" s="21"/>
      <c r="CA94" s="21"/>
    </row>
    <row r="95" spans="1:79" x14ac:dyDescent="0.2">
      <c r="A95" s="22"/>
      <c r="B95" s="23" t="s">
        <v>7</v>
      </c>
      <c r="C95" s="24" t="str">
        <f>CONCATENATE(B15," ",C15)</f>
        <v>M46 Zemní práce při montážích</v>
      </c>
      <c r="D95" s="25"/>
      <c r="E95" s="36"/>
      <c r="F95" s="27"/>
      <c r="G95" s="28">
        <f>SUM(G16:G94)</f>
        <v>0</v>
      </c>
      <c r="N95" s="14"/>
      <c r="AZ95" s="29"/>
      <c r="BA95" s="29">
        <f>SUM(BA15:BA67)</f>
        <v>0</v>
      </c>
      <c r="BB95" s="29">
        <f>SUM(BB15:BB67)</f>
        <v>0</v>
      </c>
      <c r="BC95" s="29">
        <f>SUM(BC15:BC67)</f>
        <v>0</v>
      </c>
      <c r="BD95" s="29">
        <f>SUM(BD15:BD67)</f>
        <v>0</v>
      </c>
    </row>
    <row r="96" spans="1:79" x14ac:dyDescent="0.2">
      <c r="A96" s="41"/>
      <c r="B96" s="42"/>
      <c r="C96" s="43" t="s">
        <v>143</v>
      </c>
      <c r="D96" s="42"/>
      <c r="E96" s="42"/>
      <c r="F96" s="42"/>
      <c r="G96" s="44">
        <f>G9+G14+G95</f>
        <v>0</v>
      </c>
    </row>
    <row r="97" spans="1:5" x14ac:dyDescent="0.2">
      <c r="E97" s="1"/>
    </row>
    <row r="98" spans="1:5" x14ac:dyDescent="0.2">
      <c r="A98" s="1" t="s">
        <v>147</v>
      </c>
      <c r="E98" s="1"/>
    </row>
    <row r="99" spans="1:5" x14ac:dyDescent="0.2">
      <c r="E99" s="1"/>
    </row>
    <row r="100" spans="1:5" x14ac:dyDescent="0.2">
      <c r="E100" s="1"/>
    </row>
    <row r="101" spans="1:5" x14ac:dyDescent="0.2">
      <c r="E101" s="1"/>
    </row>
    <row r="102" spans="1:5" x14ac:dyDescent="0.2">
      <c r="E102" s="1"/>
    </row>
    <row r="103" spans="1:5" x14ac:dyDescent="0.2">
      <c r="E103" s="1"/>
    </row>
    <row r="104" spans="1:5" x14ac:dyDescent="0.2">
      <c r="E104" s="1"/>
    </row>
    <row r="105" spans="1:5" x14ac:dyDescent="0.2">
      <c r="E105" s="1"/>
    </row>
    <row r="106" spans="1:5" x14ac:dyDescent="0.2">
      <c r="E106" s="1"/>
    </row>
    <row r="107" spans="1:5" x14ac:dyDescent="0.2">
      <c r="E107" s="1"/>
    </row>
    <row r="108" spans="1:5" x14ac:dyDescent="0.2">
      <c r="E108" s="1"/>
    </row>
    <row r="109" spans="1:5" x14ac:dyDescent="0.2">
      <c r="E109" s="1"/>
    </row>
    <row r="110" spans="1:5" x14ac:dyDescent="0.2">
      <c r="E110" s="1"/>
    </row>
    <row r="111" spans="1:5" x14ac:dyDescent="0.2">
      <c r="E111" s="1"/>
    </row>
    <row r="112" spans="1:5" x14ac:dyDescent="0.2">
      <c r="B112" s="35"/>
      <c r="E112" s="1"/>
    </row>
    <row r="113" spans="2:5" x14ac:dyDescent="0.2">
      <c r="B113" s="35"/>
      <c r="E113" s="1"/>
    </row>
    <row r="114" spans="2:5" x14ac:dyDescent="0.2">
      <c r="E114" s="1"/>
    </row>
    <row r="115" spans="2:5" x14ac:dyDescent="0.2">
      <c r="E115" s="1"/>
    </row>
    <row r="116" spans="2:5" x14ac:dyDescent="0.2">
      <c r="E116" s="1"/>
    </row>
    <row r="117" spans="2:5" x14ac:dyDescent="0.2">
      <c r="E117" s="1"/>
    </row>
    <row r="118" spans="2:5" x14ac:dyDescent="0.2">
      <c r="E118" s="1"/>
    </row>
    <row r="119" spans="2:5" x14ac:dyDescent="0.2">
      <c r="E119" s="1"/>
    </row>
    <row r="120" spans="2:5" x14ac:dyDescent="0.2">
      <c r="E120" s="1"/>
    </row>
    <row r="121" spans="2:5" x14ac:dyDescent="0.2">
      <c r="E121" s="1"/>
    </row>
    <row r="122" spans="2:5" x14ac:dyDescent="0.2">
      <c r="E122" s="1"/>
    </row>
    <row r="123" spans="2:5" x14ac:dyDescent="0.2">
      <c r="E123" s="1"/>
    </row>
    <row r="124" spans="2:5" x14ac:dyDescent="0.2">
      <c r="E124" s="1"/>
    </row>
    <row r="125" spans="2:5" x14ac:dyDescent="0.2">
      <c r="E125" s="1"/>
    </row>
    <row r="126" spans="2:5" x14ac:dyDescent="0.2">
      <c r="E126" s="1"/>
    </row>
    <row r="127" spans="2:5" x14ac:dyDescent="0.2">
      <c r="E127" s="1"/>
    </row>
    <row r="128" spans="2:5" x14ac:dyDescent="0.2">
      <c r="E128" s="1"/>
    </row>
    <row r="129" spans="5:5" x14ac:dyDescent="0.2">
      <c r="E129" s="1"/>
    </row>
    <row r="130" spans="5:5" x14ac:dyDescent="0.2">
      <c r="E130" s="1"/>
    </row>
    <row r="131" spans="5:5" x14ac:dyDescent="0.2">
      <c r="E131" s="1"/>
    </row>
    <row r="132" spans="5:5" x14ac:dyDescent="0.2">
      <c r="E132" s="1"/>
    </row>
    <row r="133" spans="5:5" x14ac:dyDescent="0.2">
      <c r="E133" s="1"/>
    </row>
    <row r="134" spans="5:5" x14ac:dyDescent="0.2">
      <c r="E134" s="1"/>
    </row>
    <row r="135" spans="5:5" x14ac:dyDescent="0.2">
      <c r="E135" s="1"/>
    </row>
    <row r="136" spans="5:5" x14ac:dyDescent="0.2">
      <c r="E136" s="1"/>
    </row>
    <row r="137" spans="5:5" x14ac:dyDescent="0.2">
      <c r="E137" s="1"/>
    </row>
    <row r="138" spans="5:5" x14ac:dyDescent="0.2">
      <c r="E138" s="1"/>
    </row>
    <row r="139" spans="5:5" x14ac:dyDescent="0.2">
      <c r="E139" s="1"/>
    </row>
    <row r="140" spans="5:5" x14ac:dyDescent="0.2">
      <c r="E140" s="1"/>
    </row>
    <row r="141" spans="5:5" x14ac:dyDescent="0.2">
      <c r="E141" s="1"/>
    </row>
    <row r="142" spans="5:5" x14ac:dyDescent="0.2">
      <c r="E142" s="1"/>
    </row>
    <row r="143" spans="5:5" x14ac:dyDescent="0.2">
      <c r="E143" s="1"/>
    </row>
    <row r="144" spans="5:5" x14ac:dyDescent="0.2">
      <c r="E144" s="1"/>
    </row>
    <row r="145" spans="1:7" x14ac:dyDescent="0.2">
      <c r="E145" s="1"/>
    </row>
    <row r="146" spans="1:7" x14ac:dyDescent="0.2">
      <c r="E146" s="1"/>
    </row>
    <row r="147" spans="1:7" x14ac:dyDescent="0.2">
      <c r="E147" s="1"/>
    </row>
    <row r="148" spans="1:7" x14ac:dyDescent="0.2">
      <c r="E148" s="1"/>
    </row>
    <row r="149" spans="1:7" x14ac:dyDescent="0.2">
      <c r="E149" s="1"/>
    </row>
    <row r="150" spans="1:7" x14ac:dyDescent="0.2">
      <c r="E150" s="1"/>
    </row>
    <row r="151" spans="1:7" x14ac:dyDescent="0.2">
      <c r="E151" s="1"/>
    </row>
    <row r="152" spans="1:7" x14ac:dyDescent="0.2">
      <c r="E152" s="1"/>
    </row>
    <row r="153" spans="1:7" x14ac:dyDescent="0.2">
      <c r="E153" s="1"/>
    </row>
    <row r="154" spans="1:7" x14ac:dyDescent="0.2">
      <c r="A154" s="30"/>
      <c r="B154" s="30"/>
    </row>
    <row r="155" spans="1:7" x14ac:dyDescent="0.2">
      <c r="C155" s="32"/>
      <c r="D155" s="32"/>
      <c r="E155" s="33"/>
      <c r="F155" s="32"/>
      <c r="G155" s="34"/>
    </row>
    <row r="156" spans="1:7" x14ac:dyDescent="0.2">
      <c r="A156" s="30"/>
      <c r="B156" s="30"/>
    </row>
  </sheetData>
  <mergeCells count="2">
    <mergeCell ref="A1:G1"/>
    <mergeCell ref="A3:G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8</vt:i4>
      </vt:variant>
    </vt:vector>
  </HeadingPairs>
  <TitlesOfParts>
    <vt:vector size="9" baseType="lpstr">
      <vt:lpstr>Položky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Vrana Miroslava</dc:creator>
  <cp:lastModifiedBy>Lavicka Petra</cp:lastModifiedBy>
  <cp:lastPrinted>2018-02-08T14:26:27Z</cp:lastPrinted>
  <dcterms:created xsi:type="dcterms:W3CDTF">2017-02-08T10:14:13Z</dcterms:created>
  <dcterms:modified xsi:type="dcterms:W3CDTF">2024-07-22T10:19:59Z</dcterms:modified>
</cp:coreProperties>
</file>